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20" documentId="120_S{2AC9BD13-BADA-5192-A53E-5A8FF88502F6}" xr6:coauthVersionLast="47" xr6:coauthVersionMax="47" xr10:uidLastSave="{8957E5C6-7D17-4C02-9678-E4CA4A079E1F}"/>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<sst xmlns="http://schemas.openxmlformats.org/spreadsheetml/2006/main" count="180282" uniqueCount="39123">
  <si>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</si>
  <si>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</si>
  <si>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</si>
  <si>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</si>
  <si>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</si>
  <si>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</si>
  <si>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</si>
  <si>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</si>
  <si>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</si>
  <si>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</si>
  <si>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</si>
  <si>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</si>
  <si>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</si>
  <si>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</si>
  <si>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</si>
  <si>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</si>
  <si>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</si>
  <si>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</si>
  <si>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</si>
  <si>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</si>
  <si>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</si>
  <si>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</si>
  <si>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</si>
  <si>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</si>
  <si>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</si>
  <si>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</si>
  <si>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</si>
  <si>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</si>
  <si>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</si>
  <si>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</si>
  <si>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</si>
  <si>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</si>
  <si>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</si>
  <si>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</si>
  <si>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</si>
  <si>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</si>
  <si>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</si>
  <si>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</si>
  <si>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</si>
  <si>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</si>
  <si>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</si>
  <si>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</si>
  <si>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</si>
  <si>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</si>
  <si>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</si>
  <si>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</si>
  <si>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</si>
  <si>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</si>
  <si>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</si>
  <si>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</si>
  <si>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</si>
  <si>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</si>
  <si>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</si>
  <si>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</si>
  <si>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</si>
  <si>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</si>
  <si>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</si>
  <si>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</si>
  <si>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</si>
  <si>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</si>
  <si>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</si>
  <si>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</si>
  <si>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</si>
  <si>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</si>
  <si>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</si>
  <si>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</si>
  <si>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</si>
  <si>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</si>
  <si>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</si>
  <si>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</si>
  <si>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</si>
  <si>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</si>
  <si>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</si>
  <si>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</si>
  <si>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</si>
  <si>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</si>
  <si>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</si>
  <si>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</si>
  <si>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</si>
  <si>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</si>
  <si>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</si>
  <si>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</si>
  <si>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</si>
  <si>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</si>
  <si>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</si>
  <si>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</si>
  <si>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</si>
  <si>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</si>
  <si>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</si>
  <si>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</si>
  <si>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</si>
  <si>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</si>
  <si>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</si>
  <si>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</si>
  <si>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</si>
  <si>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</si>
  <si>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</si>
  <si>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</si>
  <si>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</si>
  <si>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</si>
  <si>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</si>
  <si>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</si>
  <si>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</si>
  <si>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</si>
  <si>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</si>
  <si>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</si>
  <si>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</si>
  <si>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</si>
  <si>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</si>
  <si>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</si>
  <si>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</si>
  <si>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</si>
  <si>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</si>
  <si>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</si>
  <si>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</si>
  <si>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</si>
  <si>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</si>
  <si>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</si>
  <si>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</si>
  <si>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</si>
  <si>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</si>
  <si>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</si>
  <si>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</si>
  <si>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</si>
  <si>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</si>
  <si>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</si>
  <si>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</si>
  <si>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</si>
  <si>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</si>
  <si>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</si>
  <si>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</si>
  <si>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</si>
  <si>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</si>
  <si>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</si>
  <si>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</si>
  <si>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</si>
  <si>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</si>
  <si>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</si>
  <si>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</si>
  <si>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</si>
  <si>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</si>
  <si>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</si>
  <si>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</si>
  <si>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</si>
  <si>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</si>
  <si>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</si>
  <si>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</si>
  <si>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</si>
  <si>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</si>
  <si>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</si>
  <si>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</si>
  <si>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</si>
  <si>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</si>
  <si>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</si>
  <si>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</si>
  <si>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</si>
  <si>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</si>
  <si>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</si>
  <si>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</si>
  <si>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</si>
  <si>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</si>
  <si>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</si>
  <si>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</si>
  <si>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</si>
  <si>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</si>
  <si>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</si>
  <si>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</si>
  <si>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</si>
  <si>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</si>
  <si>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</si>
  <si>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</si>
  <si>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</si>
  <si>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</si>
  <si>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</si>
  <si>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</si>
  <si>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</si>
  <si>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</si>
  <si>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</si>
  <si>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</si>
  <si>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</si>
  <si>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</si>
  <si>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</si>
  <si>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</si>
  <si>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</si>
  <si>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</si>
  <si>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</si>
  <si>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</si>
  <si>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</si>
  <si>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</si>
  <si>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</si>
  <si>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</si>
  <si>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</si>
  <si>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</si>
  <si>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</si>
  <si>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</si>
  <si>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</si>
  <si>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</si>
  <si>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</si>
  <si>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</si>
  <si>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</si>
  <si>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</si>
  <si>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</si>
  <si>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</si>
  <si>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</si>
  <si>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</si>
  <si>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</si>
  <si>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</si>
  <si>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</si>
  <si>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</si>
  <si>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</si>
  <si>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</si>
  <si>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</si>
  <si>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</si>
  <si>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</si>
  <si>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</si>
  <si>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</si>
  <si>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</si>
  <si>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</si>
  <si>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</si>
  <si>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</si>
  <si>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</si>
  <si>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</si>
  <si>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</si>
  <si>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</si>
  <si>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</si>
  <si>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</si>
  <si>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</si>
  <si>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</si>
  <si>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</si>
  <si>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</si>
  <si>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</si>
  <si>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</si>
  <si>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</si>
  <si>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</si>
  <si>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</si>
  <si>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</si>
  <si>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</si>
  <si>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</si>
  <si>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</si>
  <si>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</si>
  <si>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</si>
  <si>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</si>
  <si>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</si>
  <si>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</si>
  <si>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</si>
  <si>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</si>
  <si>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</si>
  <si>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</si>
  <si>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</si>
  <si>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</si>
  <si>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</si>
  <si>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</si>
  <si>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</si>
  <si>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</si>
  <si>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</si>
  <si>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</si>
  <si>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</si>
  <si>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</si>
  <si>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</si>
  <si>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</si>
  <si>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</si>
  <si>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</si>
  <si>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</si>
  <si>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</si>
  <si>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</si>
  <si>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</si>
  <si>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</si>
  <si>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</si>
  <si>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</si>
  <si>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</si>
  <si>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</si>
  <si>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</si>
  <si>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</si>
  <si>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</si>
  <si>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</si>
  <si>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</si>
  <si>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</si>
  <si>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</si>
  <si>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</si>
  <si>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</si>
  <si>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</si>
  <si>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</si>
  <si>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</si>
  <si>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</si>
  <si>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</si>
  <si>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</si>
  <si>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</si>
  <si>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</si>
  <si>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</si>
  <si>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</si>
  <si>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</si>
  <si>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</si>
  <si>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</si>
  <si>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</si>
  <si>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</si>
  <si>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</si>
  <si>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</si>
  <si>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</si>
  <si>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</si>
  <si>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</si>
  <si>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</si>
  <si>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</si>
  <si>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</si>
  <si>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</si>
  <si>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</si>
  <si>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</si>
  <si>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</si>
  <si>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</si>
  <si>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</si>
  <si>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</si>
  <si>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</si>
  <si>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</si>
  <si>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</si>
  <si>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</si>
  <si>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</si>
  <si>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</si>
  <si>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</si>
  <si>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</si>
  <si>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</si>
  <si>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</si>
  <si>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</si>
  <si>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</si>
  <si>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</si>
  <si>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</si>
  <si>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</si>
  <si>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</si>
  <si>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</si>
  <si>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</si>
  <si>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</si>
  <si>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</si>
  <si>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</si>
  <si>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</si>
  <si>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</si>
  <si>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</si>
  <si>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</si>
  <si>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</si>
  <si>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</si>
  <si>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</si>
  <si>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</si>
  <si>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</si>
  <si>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</si>
  <si>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</si>
  <si>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</si>
  <si>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</si>
  <si>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</si>
  <si>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</si>
  <si>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</si>
  <si>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</si>
  <si>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</si>
  <si>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</si>
  <si>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</si>
  <si>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</si>
  <si>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</si>
  <si>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</si>
  <si>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</si>
  <si>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</si>
  <si>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</si>
  <si>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</si>
  <si>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</si>
  <si>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</si>
  <si>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</si>
  <si>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</si>
  <si>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</si>
  <si>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</si>
  <si>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</si>
  <si>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</si>
  <si>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</si>
  <si>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</si>
  <si>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</si>
  <si>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</si>
  <si>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</si>
  <si>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</si>
  <si>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</si>
  <si>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</si>
  <si>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</si>
  <si>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</si>
  <si>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</si>
  <si>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</si>
  <si>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</si>
  <si>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</si>
  <si>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</si>
  <si>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</si>
  <si>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</si>
  <si>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</si>
  <si>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</si>
  <si>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</si>
  <si>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</si>
  <si>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</si>
  <si>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</si>
  <si>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</si>
  <si>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</si>
  <si>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</si>
  <si>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</si>
  <si>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</si>
  <si>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</si>
  <si>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</si>
  <si>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</si>
  <si>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</si>
  <si>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</si>
  <si>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</si>
  <si>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</si>
  <si>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</si>
  <si>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</si>
  <si>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</si>
  <si>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</si>
  <si>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</si>
  <si>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</si>
  <si>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</si>
  <si>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</si>
  <si>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</si>
  <si>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</si>
  <si>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</si>
  <si>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</si>
  <si>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</si>
  <si>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</si>
  <si>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</si>
  <si>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</si>
  <si>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</si>
  <si>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</si>
  <si>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</si>
  <si>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</si>
  <si>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</si>
  <si>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</si>
  <si>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</si>
  <si>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</si>
  <si>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</si>
  <si>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</si>
  <si>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</si>
  <si>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</si>
  <si>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</si>
  <si>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</si>
  <si>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</si>
  <si>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</si>
  <si>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</si>
  <si>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</si>
  <si>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</si>
  <si>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</si>
  <si>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</si>
  <si>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</si>
  <si>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</si>
  <si>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</si>
  <si>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</si>
  <si>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</si>
  <si>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</si>
  <si>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</si>
  <si>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</si>
  <si>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</si>
  <si>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</si>
  <si>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</si>
  <si>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</si>
  <si>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</si>
  <si>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</si>
  <si>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</si>
  <si>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</si>
  <si>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</si>
  <si>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</si>
  <si>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</si>
  <si>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</si>
  <si>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</si>
  <si>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</si>
  <si>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</si>
  <si>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</si>
  <si>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</si>
  <si>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</si>
  <si>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</si>
  <si>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</si>
  <si>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</si>
  <si>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</si>
  <si>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</si>
  <si>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</si>
  <si>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</si>
  <si>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</si>
  <si>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</si>
  <si>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</si>
  <si>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</si>
  <si>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</si>
  <si>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</si>
  <si>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</si>
  <si>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</si>
  <si>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</si>
  <si>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</si>
  <si>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</si>
  <si>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</si>
  <si>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</si>
  <si>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</si>
  <si>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</si>
  <si>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</si>
  <si>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</si>
  <si>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</si>
  <si>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</si>
  <si>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</si>
  <si>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</si>
  <si>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</si>
  <si>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</si>
  <si>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</si>
  <si>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</si>
  <si>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</si>
  <si>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</si>
  <si>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</si>
  <si>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</si>
  <si>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</si>
  <si>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</si>
  <si>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</si>
  <si>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</si>
  <si>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</si>
  <si>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</si>
  <si>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</si>
  <si>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</si>
  <si>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</si>
  <si>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</si>
  <si>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</si>
  <si>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</si>
  <si>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</si>
  <si>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</si>
  <si>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</si>
  <si>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</si>
  <si>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</si>
  <si>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</si>
  <si>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</si>
  <si>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</si>
  <si>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</si>
  <si>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</si>
  <si>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</si>
  <si>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</si>
  <si>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</si>
  <si>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</si>
  <si>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</si>
  <si>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</si>
  <si>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</si>
  <si>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</si>
  <si>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</si>
  <si>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</si>
  <si>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</si>
  <si>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</si>
  <si>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</si>
  <si>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</si>
  <si>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</si>
  <si>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</si>
  <si>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</si>
  <si>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</si>
  <si>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</si>
  <si>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</si>
  <si>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</si>
  <si>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</si>
  <si>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</si>
  <si>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</si>
  <si>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</si>
  <si>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</si>
  <si>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</si>
  <si>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</si>
  <si>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</si>
  <si>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</si>
  <si>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</si>
  <si>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</si>
  <si>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</si>
  <si>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</si>
  <si>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</si>
  <si>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</si>
  <si>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</si>
  <si>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</si>
  <si>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</si>
  <si>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</si>
  <si>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</si>
  <si>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</si>
  <si>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</si>
  <si>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</si>
  <si>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</si>
  <si>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</si>
  <si>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</si>
  <si>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</si>
  <si>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</si>
  <si>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</si>
  <si>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</si>
  <si>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</si>
  <si>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</si>
  <si>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</si>
  <si>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</si>
  <si>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</si>
  <si>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</si>
  <si>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</si>
  <si>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</si>
  <si>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</si>
  <si>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</si>
  <si>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</si>
  <si>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</si>
  <si>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</si>
  <si>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</si>
  <si>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</si>
  <si>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</si>
  <si>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</si>
  <si>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</si>
  <si>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</si>
  <si>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</si>
  <si>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</si>
  <si>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</si>
  <si>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</si>
  <si>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</si>
  <si>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</si>
  <si>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</si>
  <si>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</si>
  <si>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</si>
  <si>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</si>
  <si>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</si>
  <si>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</si>
  <si>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</si>
  <si>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</si>
  <si>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</si>
  <si>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</si>
  <si>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</si>
  <si>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</si>
  <si>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</si>
  <si>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</si>
  <si>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</si>
  <si>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</si>
  <si>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</si>
  <si>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</si>
  <si>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</si>
  <si>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</si>
  <si>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</si>
  <si>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</si>
  <si>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</si>
  <si>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</si>
  <si>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</si>
  <si>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</si>
  <si>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</si>
  <si>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</si>
  <si>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</si>
  <si>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</si>
  <si>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</si>
  <si>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</si>
  <si>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</si>
  <si>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</si>
  <si>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</si>
  <si>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</si>
  <si>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</si>
  <si>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</si>
  <si>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</si>
  <si>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</si>
  <si>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</si>
  <si>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</si>
  <si>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</si>
  <si>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</si>
  <si>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</si>
  <si>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</si>
  <si>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</si>
  <si>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</si>
  <si>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</si>
  <si>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</si>
  <si>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</si>
  <si>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</si>
  <si>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</si>
  <si>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</si>
  <si>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</si>
  <si>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</si>
  <si>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</si>
  <si>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</si>
  <si>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</si>
  <si>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</si>
  <si>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</si>
  <si>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</si>
  <si>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</si>
  <si>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</si>
  <si>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</si>
  <si>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</si>
  <si>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</si>
  <si>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</si>
  <si>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</si>
  <si>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</si>
  <si>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</si>
  <si>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</si>
  <si>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</si>
  <si>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</si>
  <si>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</si>
  <si>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</si>
  <si>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</si>
  <si>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</si>
  <si>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</si>
  <si>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</si>
  <si>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</si>
  <si>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</si>
  <si>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</si>
  <si>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</si>
  <si>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</si>
  <si>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</si>
  <si>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</si>
  <si>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</si>
  <si>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</si>
  <si>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</si>
  <si>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</si>
  <si>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</si>
  <si>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</si>
  <si>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</si>
  <si>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</si>
  <si>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</si>
  <si>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</si>
  <si>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</si>
  <si>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</si>
  <si>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</si>
  <si>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</si>
  <si>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</si>
  <si>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</si>
  <si>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</si>
  <si>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</si>
  <si>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</si>
  <si>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</si>
  <si>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</si>
  <si>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</si>
  <si>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</si>
  <si>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</si>
  <si>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</si>
  <si>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</si>
  <si>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</si>
  <si>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</si>
  <si>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</si>
  <si>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</si>
  <si>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</si>
  <si>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</si>
  <si>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</si>
  <si>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</si>
  <si>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</si>
  <si>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</si>
  <si>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</si>
  <si>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</si>
  <si>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</si>
  <si>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</si>
  <si>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</si>
  <si>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</si>
  <si>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</si>
  <si>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</si>
  <si>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</si>
  <si>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</si>
  <si>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</si>
  <si>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</si>
  <si>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</si>
  <si>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</si>
  <si>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</si>
  <si>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</si>
  <si>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</si>
  <si>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</si>
  <si>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</si>
  <si>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</si>
  <si>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</si>
  <si>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</si>
  <si>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</si>
  <si>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</si>
  <si>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</si>
  <si>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</si>
  <si>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</si>
  <si>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</si>
  <si>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</si>
  <si>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</si>
  <si>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</si>
  <si>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</si>
  <si>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</si>
  <si>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</si>
  <si>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</si>
  <si>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</si>
  <si>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</si>
  <si>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</si>
  <si>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</si>
  <si>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</si>
  <si>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</si>
  <si>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</si>
  <si>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</si>
  <si>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</si>
  <si>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</si>
  <si>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</si>
  <si>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</si>
  <si>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</si>
  <si>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</si>
  <si>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</si>
  <si>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</si>
  <si>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</si>
  <si>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</si>
  <si>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</si>
  <si>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</si>
  <si>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</si>
  <si>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</si>
  <si>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</si>
  <si>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</si>
  <si>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</si>
  <si>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</si>
  <si>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</si>
  <si>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</si>
  <si>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</si>
  <si>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</si>
  <si>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</si>
  <si>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</si>
  <si>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</si>
  <si>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</si>
  <si>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</si>
  <si>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</si>
  <si>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</si>
  <si>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</si>
  <si>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</si>
  <si>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</si>
  <si>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</si>
  <si>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</si>
  <si>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</si>
  <si>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</si>
  <si>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</si>
  <si>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</si>
  <si>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</si>
  <si>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</si>
  <si>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</si>
  <si>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</si>
  <si>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</si>
  <si>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</si>
  <si>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</si>
  <si>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</si>
  <si>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</si>
  <si>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</si>
  <si>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</si>
  <si>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</si>
  <si>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</si>
  <si>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</si>
  <si>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</si>
  <si>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</si>
  <si>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</si>
  <si>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</si>
  <si>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</si>
  <si>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</si>
  <si>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</si>
  <si>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</si>
  <si>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</si>
  <si>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</si>
  <si>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</si>
  <si>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</si>
  <si>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</si>
  <si>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</si>
  <si>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</si>
  <si>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</si>
  <si>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</si>
  <si>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</si>
  <si>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</si>
  <si>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</si>
  <si>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</si>
  <si>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</si>
  <si>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</si>
  <si>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</si>
  <si>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</si>
  <si>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</si>
  <si>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</si>
  <si>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</si>
  <si>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</si>
  <si>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</si>
  <si>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</si>
  <si>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</si>
  <si>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</si>
  <si>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</si>
  <si>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</si>
  <si>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</si>
  <si>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</si>
  <si>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</si>
  <si>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</si>
  <si>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</si>
  <si>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</si>
  <si>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</si>
  <si>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</si>
  <si>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</si>
  <si>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</si>
  <si>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</si>
  <si>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</si>
  <si>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</si>
  <si>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</si>
  <si>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</si>
  <si>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</si>
  <si>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</si>
  <si>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</si>
  <si>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</si>
  <si>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</si>
  <si>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</si>
  <si>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</si>
  <si>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</si>
  <si>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</si>
  <si>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</si>
  <si>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</si>
  <si>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</si>
  <si>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</si>
  <si>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</si>
  <si>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</si>
  <si>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</si>
  <si>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</si>
  <si>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</si>
  <si>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</si>
  <si>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</si>
  <si>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</si>
  <si>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</si>
  <si>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</si>
  <si>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</si>
  <si>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</si>
  <si>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</si>
  <si>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</si>
  <si>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</si>
  <si>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</si>
  <si>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</si>
  <si>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</si>
  <si>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</si>
  <si>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</si>
  <si>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</si>
  <si>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</si>
  <si>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</si>
  <si>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</si>
  <si>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</si>
  <si>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</si>
  <si>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</si>
  <si>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</si>
  <si>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</si>
  <si>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</si>
  <si>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</si>
  <si>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</si>
  <si>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</si>
  <si>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</si>
  <si>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</si>
  <si>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</si>
  <si>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</si>
  <si>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</si>
  <si>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</si>
  <si>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</si>
  <si>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</si>
  <si>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</si>
  <si>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</si>
  <si>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</si>
  <si>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</si>
  <si>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</si>
  <si>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</si>
  <si>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</si>
  <si>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</si>
  <si>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</si>
  <si>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</si>
  <si>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</si>
  <si>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</si>
  <si>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</si>
  <si>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</si>
  <si>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</si>
  <si>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</si>
  <si>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</si>
  <si>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</si>
  <si>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</si>
  <si>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</si>
  <si>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</si>
  <si>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</si>
  <si>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</si>
  <si>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</si>
  <si>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</si>
  <si>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</si>
  <si>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</si>
  <si>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</si>
  <si>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</si>
  <si>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</si>
  <si>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</si>
  <si>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</si>
  <si>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</si>
  <si>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</si>
  <si>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</si>
  <si>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</si>
  <si>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</si>
  <si>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</si>
  <si>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</si>
  <si>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</si>
  <si>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</si>
  <si>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</si>
  <si>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</si>
  <si>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</si>
  <si>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</si>
  <si>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</si>
  <si>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</si>
  <si>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</si>
  <si>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</si>
  <si>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</si>
  <si>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</si>
  <si>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</si>
  <si>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</si>
  <si>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</si>
  <si>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</si>
  <si>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</si>
  <si>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</si>
  <si>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</si>
  <si>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</si>
  <si>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</si>
  <si>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</si>
  <si>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</si>
  <si>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</si>
  <si>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</si>
  <si>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</si>
  <si>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</si>
  <si>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</si>
  <si>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</si>
  <si>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</si>
  <si>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</si>
  <si>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</si>
  <si>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</si>
  <si>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</si>
  <si>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</si>
  <si>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</si>
  <si>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</si>
  <si>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</si>
  <si>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</si>
  <si>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</si>
  <si>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</si>
  <si>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</si>
  <si>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</si>
  <si>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</si>
  <si>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</si>
  <si>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</si>
  <si>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</si>
  <si>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</si>
  <si>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</si>
  <si>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</si>
  <si>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</si>
  <si>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</si>
  <si>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</si>
  <si>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</si>
  <si>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</si>
  <si>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</si>
  <si>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</si>
  <si>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</si>
  <si>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</si>
  <si>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</si>
  <si>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</si>
  <si>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</si>
  <si>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</si>
  <si>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</si>
  <si>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</si>
  <si>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</si>
  <si>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</si>
  <si>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</si>
  <si>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</si>
  <si>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</si>
  <si>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</si>
  <si>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</si>
  <si>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</si>
  <si>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</si>
  <si>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</si>
  <si>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</si>
  <si>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</si>
  <si>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</si>
  <si>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</si>
  <si>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</si>
  <si>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</si>
  <si>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</si>
  <si>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</si>
  <si>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</si>
  <si>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</si>
  <si>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</si>
  <si>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</si>
  <si>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</si>
  <si>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</si>
  <si>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</si>
  <si>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</si>
  <si>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</si>
  <si>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</si>
  <si>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</si>
  <si>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</si>
  <si>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</si>
  <si>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</si>
  <si>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</si>
  <si>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</si>
  <si>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</si>
  <si>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</si>
  <si>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</si>
  <si>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</si>
  <si>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</si>
  <si>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</si>
  <si>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</si>
  <si>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</si>
  <si>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</si>
  <si>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</si>
  <si>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</si>
  <si>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</si>
  <si>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</si>
  <si>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</si>
  <si>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</si>
  <si>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</si>
  <si>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</si>
  <si>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</si>
  <si>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</si>
  <si>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</si>
  <si>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</si>
  <si>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</si>
  <si>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</si>
  <si>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</si>
  <si>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</si>
  <si>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</si>
  <si>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</si>
  <si>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</si>
  <si>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</si>
  <si>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</si>
  <si>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</si>
  <si>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</si>
  <si>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</si>
  <si>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</si>
  <si>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</si>
  <si>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</si>
  <si>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</si>
  <si>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</si>
  <si>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</si>
  <si>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</si>
  <si>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</si>
  <si>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</si>
  <si>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</si>
  <si>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</si>
  <si>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</si>
  <si>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</si>
  <si>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</si>
  <si>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</si>
  <si>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</si>
  <si>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</si>
  <si>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</si>
  <si>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</si>
  <si>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</si>
  <si>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</si>
  <si>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</si>
  <si>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</si>
  <si>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</si>
  <si>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</si>
  <si>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</si>
  <si>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</si>
  <si>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</si>
  <si>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</si>
  <si>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</si>
  <si>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</si>
  <si>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</si>
  <si>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</si>
  <si>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</si>
  <si>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</si>
  <si>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</si>
  <si>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</si>
  <si>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</si>
  <si>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</si>
  <si>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</si>
  <si>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</si>
  <si>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</si>
  <si>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</si>
  <si>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</si>
  <si>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</si>
  <si>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</si>
  <si>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</si>
  <si>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</si>
  <si>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</si>
  <si>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</si>
  <si>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</si>
  <si>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</si>
  <si>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</si>
  <si>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</si>
  <si>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</si>
  <si>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</si>
  <si>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</si>
  <si>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</si>
  <si>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</si>
  <si>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</si>
  <si>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</si>
  <si>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</si>
  <si>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</si>
  <si>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</si>
  <si>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</si>
  <si>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</si>
  <si>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</si>
  <si>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</si>
  <si>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</si>
  <si>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</si>
  <si>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</si>
  <si>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</si>
  <si>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</si>
  <si>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</si>
  <si>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</si>
  <si>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</si>
  <si>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</si>
  <si>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</si>
  <si>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</si>
  <si>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</si>
  <si>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</si>
  <si>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</si>
  <si>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</si>
  <si>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</si>
  <si>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</si>
  <si>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</si>
  <si>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</si>
  <si>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</si>
  <si>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</si>
  <si>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</si>
  <si>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</si>
  <si>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</si>
  <si>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</si>
  <si>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</si>
  <si>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</si>
  <si>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</si>
  <si>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</si>
  <si>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</si>
  <si>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</si>
  <si>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</si>
  <si>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</si>
  <si>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</si>
  <si>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</si>
  <si>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</si>
  <si>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</si>
  <si>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</si>
  <si>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</si>
  <si>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</si>
  <si>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</si>
  <si>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</si>
  <si>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</si>
  <si>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</si>
  <si>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</si>
  <si>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</si>
  <si>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</si>
  <si>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</si>
  <si>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</si>
  <si>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</si>
  <si>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</si>
  <si>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</si>
  <si>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</si>
  <si>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</si>
  <si>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</si>
  <si>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</si>
  <si>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</si>
  <si>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</si>
  <si>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</si>
  <si>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</si>
  <si>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</si>
  <si>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</si>
  <si>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</si>
  <si>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</si>
  <si>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</si>
  <si>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</si>
  <si>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</si>
  <si>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</si>
  <si>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</si>
  <si>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</si>
  <si>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</si>
  <si>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</si>
  <si>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</si>
  <si>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</si>
  <si>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</si>
  <si>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</si>
  <si>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</si>
  <si>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</si>
  <si>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</si>
  <si>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</si>
  <si>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</si>
  <si>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</si>
  <si>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</si>
  <si>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</si>
  <si>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</si>
  <si>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</si>
  <si>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</si>
  <si>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</si>
  <si>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</si>
  <si>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</si>
  <si>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</si>
  <si>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</si>
  <si>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</si>
  <si>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</si>
  <si>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</si>
  <si>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</si>
  <si>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</si>
  <si>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</si>
  <si>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</si>
  <si>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</si>
  <si>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</si>
  <si>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</si>
  <si>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</si>
  <si>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</si>
  <si>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</si>
  <si>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</si>
  <si>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</si>
  <si>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</si>
  <si>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</si>
  <si>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</si>
  <si>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</si>
  <si>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</si>
  <si>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</si>
  <si>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</si>
  <si>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</si>
  <si>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</si>
  <si>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</si>
  <si>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</si>
  <si>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</si>
  <si>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</si>
  <si>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</si>
  <si>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</si>
  <si>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</si>
  <si>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</si>
  <si>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</si>
  <si>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</si>
  <si>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</si>
  <si>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</si>
  <si>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</si>
  <si>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</si>
  <si>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</si>
  <si>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</si>
  <si>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</si>
  <si>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</si>
  <si>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</si>
  <si>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</si>
  <si>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</si>
  <si>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</si>
  <si>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</si>
  <si>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</si>
  <si>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</si>
  <si>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</si>
  <si>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</si>
  <si>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</si>
  <si>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</si>
  <si>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</si>
  <si>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</si>
  <si>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</si>
  <si>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</si>
  <si>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</si>
  <si>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</si>
  <si>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</si>
  <si>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</si>
  <si>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</si>
  <si>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</si>
  <si>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</si>
  <si>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</si>
  <si>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</si>
  <si>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</si>
  <si>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</si>
  <si>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</si>
  <si>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</si>
  <si>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</si>
  <si>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</si>
  <si>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</si>
  <si>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</si>
  <si>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</si>
  <si>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</si>
  <si>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</si>
  <si>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</si>
  <si>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</si>
  <si>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</si>
  <si>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</si>
  <si>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</si>
  <si>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</si>
  <si>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</si>
  <si>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</si>
  <si>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</si>
  <si>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</si>
  <si>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</si>
  <si>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</si>
  <si>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</si>
  <si>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</si>
  <si>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</si>
  <si>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</si>
  <si>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</si>
  <si>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</si>
  <si>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</si>
  <si>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</si>
  <si>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</si>
  <si>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</si>
  <si>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</si>
  <si>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</si>
  <si>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</si>
  <si>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</si>
  <si>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</si>
  <si>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</si>
  <si>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</si>
  <si>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</si>
  <si>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</si>
  <si>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</si>
  <si>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</si>
  <si>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</si>
  <si>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</si>
  <si>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</si>
  <si>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</si>
  <si>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</si>
  <si>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</si>
  <si>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</si>
  <si>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</si>
  <si>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</si>
  <si>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</si>
  <si>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</si>
  <si>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</si>
  <si>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</si>
  <si>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</si>
  <si>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</si>
  <si>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</si>
  <si>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</si>
  <si>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</si>
  <si>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</si>
  <si>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</si>
  <si>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</si>
  <si>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</si>
  <si>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</si>
  <si>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</si>
  <si>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</si>
  <si>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</si>
  <si>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</si>
  <si>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</si>
  <si>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</si>
  <si>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</si>
  <si>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</si>
  <si>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</si>
  <si>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</si>
  <si>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</si>
  <si>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</si>
  <si>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</si>
  <si>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</si>
  <si>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</si>
  <si>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</si>
  <si>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</si>
  <si>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</si>
  <si>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</si>
  <si>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</si>
  <si>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</si>
  <si>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</si>
  <si>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</si>
  <si>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</si>
  <si>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</si>
  <si>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</si>
  <si>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</si>
  <si>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</si>
  <si>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</si>
  <si>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</si>
  <si>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</si>
  <si>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</si>
  <si>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</si>
  <si>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</si>
  <si>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</si>
  <si>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</si>
  <si>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</si>
  <si>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</si>
  <si>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</si>
  <si>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</si>
  <si>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</si>
  <si>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</si>
  <si>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</si>
  <si>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</si>
  <si>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</si>
  <si>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</si>
  <si>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</si>
  <si>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</si>
  <si>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</si>
  <si>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</si>
  <si>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</si>
  <si>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</si>
  <si>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</si>
  <si>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</si>
  <si>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</si>
  <si>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</si>
  <si>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</si>
  <si>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</si>
  <si>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</si>
  <si>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</si>
  <si>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</si>
  <si>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</si>
  <si>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</si>
  <si>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</si>
  <si>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</si>
  <si>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</si>
  <si>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</si>
  <si>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</si>
  <si>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</si>
  <si>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</si>
  <si>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</si>
  <si>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</si>
  <si>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</si>
  <si>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</si>
  <si>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</si>
  <si>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</si>
  <si>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</si>
  <si>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</si>
  <si>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</si>
  <si>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</si>
  <si>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</si>
  <si>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</si>
  <si>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</si>
  <si>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</si>
  <si>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</si>
  <si>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</si>
  <si>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</si>
  <si>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</si>
  <si>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</si>
  <si>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</si>
  <si>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</si>
  <si>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</si>
  <si>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</si>
  <si>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</si>
  <si>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</si>
  <si>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</si>
  <si>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</si>
  <si>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</si>
  <si>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</si>
  <si>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</si>
  <si>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</si>
  <si>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</si>
  <si>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</si>
  <si>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</si>
  <si>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</si>
  <si>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</si>
  <si>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</si>
  <si>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</si>
  <si>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</si>
  <si>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</si>
  <si>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</si>
  <si>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</si>
  <si>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</si>
  <si>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</si>
  <si>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</si>
  <si>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</si>
  <si>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</si>
  <si>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</si>
  <si>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</si>
  <si>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</si>
  <si>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</si>
  <si>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</si>
  <si>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</si>
  <si>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</si>
  <si>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</si>
  <si>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</si>
  <si>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</si>
  <si>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</si>
  <si>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</si>
  <si>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</si>
  <si>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</si>
  <si>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</si>
  <si>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</si>
  <si>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</si>
  <si>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</si>
  <si>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</si>
  <si>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</si>
  <si>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</si>
  <si>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</si>
  <si>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</si>
  <si>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</si>
  <si>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</si>
  <si>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</si>
  <si>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</si>
  <si>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</si>
  <si>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</si>
  <si>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</si>
  <si>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</si>
  <si>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</si>
  <si>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</si>
  <si>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</si>
  <si>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</si>
  <si>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</si>
  <si>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</si>
  <si>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</si>
  <si>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</si>
  <si>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</si>
  <si>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</si>
  <si>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</si>
  <si>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</si>
  <si>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</si>
  <si>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</si>
  <si>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</si>
  <si>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</si>
  <si>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</si>
  <si>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</si>
  <si>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</si>
  <si>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</si>
  <si>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</si>
  <si>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</si>
  <si>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</si>
  <si>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</si>
  <si>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</si>
  <si>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</si>
  <si>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</si>
  <si>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</si>
  <si>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</si>
  <si>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</si>
  <si>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</si>
  <si>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</si>
  <si>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</si>
  <si>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</si>
  <si>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</si>
  <si>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</si>
  <si>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</si>
  <si>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</si>
  <si>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</si>
  <si>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</si>
  <si>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</si>
  <si>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</si>
  <si>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</si>
  <si>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</si>
  <si>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</si>
  <si>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</si>
  <si>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</si>
  <si>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</si>
  <si>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</si>
  <si>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</si>
  <si>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</si>
  <si>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</si>
  <si>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</si>
  <si>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</si>
  <si>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</si>
  <si>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</si>
  <si>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</si>
  <si>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</si>
  <si>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</si>
  <si>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</si>
  <si>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</si>
  <si>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</si>
  <si>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</si>
  <si>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</si>
  <si>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</si>
  <si>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</si>
  <si>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</si>
  <si>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</si>
  <si>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</si>
  <si>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</si>
  <si>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</si>
  <si>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</si>
  <si>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</si>
  <si>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</si>
  <si>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</si>
  <si>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</si>
  <si>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</si>
  <si>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</si>
  <si>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</si>
  <si>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</si>
  <si>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</si>
  <si>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</si>
  <si>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</si>
  <si>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</si>
  <si>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</si>
  <si>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</si>
  <si>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</si>
  <si>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</si>
  <si>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</si>
  <si>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</si>
  <si>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</si>
  <si>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</si>
  <si>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</si>
  <si>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</si>
  <si>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</si>
  <si>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</si>
  <si>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</si>
  <si>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</si>
  <si>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</si>
  <si>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</si>
  <si>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</si>
  <si>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</si>
  <si>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</si>
  <si>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</si>
  <si>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</si>
  <si>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</si>
  <si>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</si>
  <si>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</si>
  <si>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</si>
  <si>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</si>
  <si>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</si>
  <si>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</si>
  <si>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</si>
  <si>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</si>
  <si>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</si>
  <si>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</si>
  <si>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</si>
  <si>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</si>
  <si>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</si>
  <si>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</si>
  <si>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</si>
  <si>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</si>
  <si>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</si>
  <si>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</si>
  <si>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</si>
  <si>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</si>
  <si>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</si>
  <si>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</si>
  <si>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</si>
  <si>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</si>
  <si>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</si>
  <si>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</si>
  <si>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</si>
  <si>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</si>
  <si>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</si>
  <si>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</si>
  <si>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</si>
  <si>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</si>
  <si>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</si>
  <si>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</si>
  <si>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</si>
  <si>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</si>
  <si>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</si>
  <si>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</si>
  <si>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</si>
  <si>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</si>
  <si>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</si>
  <si>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</si>
  <si>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</si>
  <si>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</si>
  <si>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</si>
  <si>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</si>
  <si>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</si>
  <si>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</si>
  <si>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</si>
  <si>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</si>
  <si>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</si>
  <si>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</si>
  <si>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</si>
  <si>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</si>
  <si>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</si>
  <si>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</si>
  <si>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</si>
  <si>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</si>
  <si>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</si>
  <si>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</si>
  <si>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</si>
  <si>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</si>
  <si>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</si>
  <si>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</si>
  <si>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</si>
  <si>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</si>
  <si>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</si>
  <si>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</si>
  <si>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</si>
  <si>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</si>
  <si>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</si>
  <si>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</si>
  <si>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</si>
  <si>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</si>
  <si>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</si>
  <si>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</si>
  <si>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</si>
  <si>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</si>
  <si>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</si>
  <si>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</si>
  <si>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</si>
  <si>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</si>
  <si>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</si>
  <si>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</si>
  <si>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</si>
  <si>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</si>
  <si>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</si>
  <si>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</si>
  <si>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</si>
  <si>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</si>
  <si>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</si>
  <si>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</si>
  <si>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</si>
  <si>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</si>
  <si>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</si>
  <si>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</si>
  <si>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</si>
  <si>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</si>
  <si>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</si>
  <si>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</si>
  <si>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</si>
  <si>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</si>
  <si>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</si>
  <si>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</si>
  <si>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</si>
  <si>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</si>
  <si>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</si>
  <si>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</si>
  <si>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</si>
  <si>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</si>
  <si>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</si>
  <si>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</si>
  <si>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</si>
  <si>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</si>
  <si>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</si>
  <si>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</si>
  <si>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</si>
  <si>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</si>
  <si>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</si>
  <si>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</si>
  <si>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</si>
  <si>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</si>
  <si>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</si>
  <si>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</si>
  <si>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</si>
  <si>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</si>
  <si>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</si>
  <si>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</si>
  <si>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</si>
  <si>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</si>
  <si>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</si>
  <si>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</si>
  <si>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</si>
  <si>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</si>
  <si>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</si>
  <si>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</si>
  <si>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</si>
  <si>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</si>
  <si>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</si>
  <si>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</si>
  <si>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</si>
  <si>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</si>
  <si>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</si>
  <si>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</si>
  <si>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</si>
  <si>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</si>
  <si>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</si>
  <si>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</si>
  <si>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</si>
  <si>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</si>
  <si>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</si>
  <si>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</si>
  <si>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</si>
  <si>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</si>
  <si>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</si>
  <si>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</si>
  <si>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</si>
  <si>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</si>
  <si>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</si>
  <si>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</si>
  <si>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</si>
  <si>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</si>
  <si>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</si>
  <si>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</si>
  <si>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</si>
  <si>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</si>
  <si>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</si>
  <si>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</si>
  <si>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</si>
  <si>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</si>
  <si>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</si>
  <si>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</si>
  <si>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</si>
  <si>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</si>
  <si>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</si>
  <si>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</si>
  <si>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</si>
  <si>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</si>
  <si>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</si>
  <si>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</si>
  <si>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</si>
  <si>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</si>
  <si>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</si>
  <si>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</si>
  <si>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</si>
  <si>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</si>
  <si>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</si>
  <si>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</si>
  <si>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</si>
  <si>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</si>
  <si>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</si>
  <si>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</si>
  <si>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</si>
  <si>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</si>
  <si>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</si>
  <si>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</si>
  <si>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</si>
  <si>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</si>
  <si>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</si>
  <si>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</si>
  <si>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</si>
  <si>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</si>
  <si>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</si>
  <si>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</si>
  <si>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</si>
  <si>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</si>
  <si>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</si>
  <si>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</si>
  <si>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</si>
  <si>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</si>
  <si>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</si>
  <si>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</si>
  <si>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</si>
  <si>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</si>
  <si>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</si>
  <si>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</si>
  <si>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</si>
  <si>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</si>
  <si>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</si>
  <si>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</si>
  <si>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</si>
  <si>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</si>
  <si>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</si>
  <si>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</si>
  <si>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</si>
  <si>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</si>
  <si>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</si>
  <si>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</si>
  <si>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</si>
  <si>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</si>
  <si>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</si>
  <si>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</si>
  <si>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</si>
  <si>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</si>
  <si>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</si>
  <si>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</si>
  <si>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</si>
  <si>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</si>
  <si>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</si>
  <si>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</si>
  <si>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</si>
  <si>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</si>
  <si>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</si>
  <si>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</si>
  <si>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</si>
  <si>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</si>
  <si>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</si>
  <si>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</si>
  <si>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</si>
  <si>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</si>
  <si>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</si>
  <si>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</si>
  <si>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</si>
  <si>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</si>
  <si>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</si>
  <si>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</si>
  <si>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</si>
  <si>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</si>
  <si>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</si>
  <si>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</si>
  <si>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</si>
  <si>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</si>
  <si>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</si>
  <si>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</si>
  <si>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</si>
  <si>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</si>
  <si>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</si>
  <si>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</si>
  <si>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</si>
  <si>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</si>
  <si>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</si>
  <si>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</si>
  <si>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</si>
  <si>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</si>
  <si>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</si>
  <si>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</si>
  <si>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</si>
  <si>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</si>
  <si>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</si>
  <si>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</si>
  <si>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</si>
  <si>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</si>
  <si>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</si>
  <si>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</si>
  <si>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</si>
  <si>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</si>
  <si>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</si>
  <si>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</si>
  <si>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</si>
  <si>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</si>
  <si>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</si>
  <si>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</si>
  <si>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</si>
  <si>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</si>
  <si>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</si>
  <si>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</si>
  <si>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</si>
  <si>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</si>
  <si>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</si>
  <si>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</si>
  <si>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</si>
  <si>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</si>
  <si>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</si>
  <si>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</si>
  <si>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</si>
  <si>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</si>
  <si>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</si>
  <si>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</si>
  <si>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</si>
  <si>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</si>
  <si>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</si>
  <si>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</si>
  <si>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</si>
  <si>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</si>
  <si>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</si>
  <si>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</si>
  <si>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</si>
  <si>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</si>
  <si>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</si>
  <si>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</si>
  <si>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</si>
  <si>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</si>
  <si>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</si>
  <si>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</si>
  <si>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</si>
  <si>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</si>
  <si>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</si>
  <si>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</si>
  <si>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</si>
  <si>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</si>
  <si>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</si>
  <si>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</si>
  <si>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</si>
  <si>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</si>
  <si>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</si>
  <si>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</si>
  <si>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</si>
  <si>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</si>
  <si>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</si>
  <si>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</si>
  <si>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</si>
  <si>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</si>
  <si>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</si>
  <si>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</si>
  <si>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</si>
  <si>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</si>
  <si>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</si>
  <si>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</si>
  <si>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</si>
  <si>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</si>
  <si>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</si>
  <si>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</si>
  <si>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</si>
  <si>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</si>
  <si>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</si>
  <si>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</si>
  <si>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</si>
  <si>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</si>
  <si>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</si>
  <si>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</si>
  <si>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</si>
  <si>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</si>
  <si>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</si>
  <si>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</si>
  <si>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</si>
  <si>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</si>
  <si>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</si>
  <si>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</si>
  <si>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</si>
  <si>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</si>
  <si>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</si>
  <si>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</si>
  <si>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</si>
  <si>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</si>
  <si>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</si>
  <si>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</si>
  <si>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</si>
  <si>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</si>
  <si>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</si>
  <si>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</si>
  <si>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</si>
  <si>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</si>
  <si>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</si>
  <si>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</si>
  <si>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</si>
  <si>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</si>
  <si>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</si>
  <si>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</si>
  <si>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</si>
  <si>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</si>
  <si>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</si>
  <si>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</si>
  <si>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</si>
  <si>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</si>
  <si>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</si>
  <si>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</si>
  <si>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</si>
  <si>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</si>
  <si>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</si>
  <si>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</si>
  <si>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</si>
  <si>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</si>
  <si>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</si>
  <si>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</si>
  <si>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</si>
  <si>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</si>
  <si>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</si>
  <si>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</si>
  <si>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</si>
  <si>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</si>
  <si>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</si>
  <si>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</si>
  <si>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</si>
  <si>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</si>
  <si>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</si>
  <si>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</si>
  <si>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</si>
  <si>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</si>
  <si>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</si>
  <si>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</si>
  <si>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</si>
  <si>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</si>
  <si>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</si>
  <si>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</si>
  <si>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</si>
  <si>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</si>
  <si>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</si>
  <si>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</si>
  <si>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</si>
  <si>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</si>
  <si>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</si>
  <si>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</si>
  <si>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</si>
  <si>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</si>
  <si>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</si>
  <si>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</si>
  <si>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</si>
  <si>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</si>
  <si>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</si>
  <si>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</si>
  <si>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</si>
  <si>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</si>
  <si>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</si>
  <si>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</si>
  <si>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</si>
  <si>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</si>
  <si>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</si>
  <si>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</si>
  <si>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</si>
  <si>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</si>
  <si>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</si>
  <si>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</si>
  <si>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</si>
  <si>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</si>
  <si>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</si>
  <si>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</si>
  <si>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</si>
  <si>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</si>
  <si>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</si>
  <si>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</si>
  <si>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</si>
  <si>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</si>
  <si>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</si>
  <si>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</si>
  <si>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</si>
  <si>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</si>
  <si>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</si>
  <si>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</si>
  <si>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</si>
  <si>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</si>
  <si>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</si>
  <si>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</si>
  <si>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</si>
  <si>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</si>
  <si>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</si>
  <si>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</si>
  <si>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</si>
  <si>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</si>
  <si>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</si>
  <si>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</si>
  <si>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</si>
  <si>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</si>
  <si>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</si>
  <si>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</si>
  <si>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</si>
  <si>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</si>
  <si>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</si>
  <si>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</si>
  <si>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</si>
  <si>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</si>
  <si>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</si>
  <si>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</si>
  <si>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</si>
  <si>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</si>
  <si>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</si>
  <si>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</si>
  <si>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</si>
  <si>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</si>
  <si>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</si>
  <si>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</si>
  <si>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</si>
  <si>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</si>
  <si>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</si>
  <si>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</si>
  <si>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</si>
  <si>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</si>
  <si>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</si>
  <si>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</si>
  <si>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</si>
  <si>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</si>
  <si>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</si>
  <si>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</si>
  <si>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</si>
  <si>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</si>
  <si>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</si>
  <si>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</si>
  <si>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</si>
  <si>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</si>
  <si>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</si>
  <si>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</si>
  <si>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</si>
  <si>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</si>
  <si>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</si>
  <si>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</si>
  <si>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</si>
  <si>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</si>
  <si>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</si>
  <si>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</si>
  <si>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</si>
  <si>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</si>
  <si>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</si>
  <si>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</si>
  <si>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</si>
  <si>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</si>
  <si>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</si>
  <si>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</si>
  <si>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</si>
  <si>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</si>
  <si>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</si>
  <si>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</si>
  <si>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</si>
  <si>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</si>
  <si>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</si>
  <si>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</si>
  <si>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</si>
  <si>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</si>
  <si>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</si>
  <si>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</si>
  <si>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</si>
  <si>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</si>
  <si>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</si>
  <si>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</si>
  <si>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</si>
  <si>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</si>
  <si>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</si>
  <si>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</si>
  <si>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</si>
  <si>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</si>
  <si>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</si>
  <si>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</si>
  <si>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</si>
  <si>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</si>
  <si>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</si>
  <si>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</si>
  <si>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</si>
  <si>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</si>
  <si>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</si>
  <si>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</si>
  <si>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</si>
  <si>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</si>
  <si>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</si>
  <si>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</si>
  <si>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</si>
  <si>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</si>
  <si>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</si>
  <si>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</si>
  <si>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</si>
  <si>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</si>
  <si>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</si>
  <si>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</si>
  <si>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</si>
  <si>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</si>
  <si>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</si>
  <si>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</si>
  <si>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</si>
  <si>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</si>
  <si>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</si>
  <si>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</si>
  <si>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</si>
  <si>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</si>
  <si>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</si>
  <si>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</si>
  <si>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</si>
  <si>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</si>
  <si>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</si>
  <si>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</si>
  <si>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</si>
  <si>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</si>
  <si>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</si>
  <si>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</si>
  <si>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</si>
  <si>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</si>
  <si>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</si>
  <si>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</si>
  <si>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</si>
  <si>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</si>
  <si>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</si>
  <si>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</si>
  <si>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</si>
  <si>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</si>
  <si>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</si>
  <si>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</si>
  <si>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</si>
  <si>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</si>
  <si>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</si>
  <si>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</si>
  <si>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</si>
  <si>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</si>
  <si>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</si>
  <si>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</si>
  <si>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</si>
  <si>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</si>
  <si>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</si>
  <si>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</si>
  <si>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</si>
  <si>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</si>
  <si>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</si>
  <si>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</si>
  <si>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</si>
  <si>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</si>
  <si>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</si>
  <si>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</si>
  <si>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</si>
  <si>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</si>
  <si>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</si>
  <si>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</si>
  <si>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</si>
  <si>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</si>
  <si>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</si>
  <si>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</si>
  <si>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</si>
  <si>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</si>
  <si>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</si>
  <si>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</si>
  <si>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</si>
  <si>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</si>
  <si>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</si>
  <si>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</si>
  <si>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</si>
  <si>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</si>
  <si>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</si>
  <si>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</si>
  <si>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</si>
  <si>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</si>
  <si>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</si>
  <si>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</si>
  <si>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</si>
  <si>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</si>
  <si>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</si>
  <si>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</si>
  <si>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</si>
  <si>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</si>
  <si>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</si>
  <si>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</si>
  <si>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</si>
  <si>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</si>
  <si>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</si>
  <si>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</si>
  <si>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</si>
  <si>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</si>
  <si>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</si>
  <si>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</si>
  <si>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</si>
  <si>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</si>
  <si>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</si>
  <si>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</si>
  <si>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</si>
  <si>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</si>
  <si>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</si>
  <si>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</si>
  <si>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</si>
  <si>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</si>
  <si>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</si>
  <si>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</si>
  <si>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</si>
  <si>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</si>
  <si>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</si>
  <si>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</si>
  <si>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</si>
  <si>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</si>
  <si>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</si>
  <si>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</si>
  <si>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</si>
  <si>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</si>
  <si>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</si>
  <si>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</si>
  <si>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</si>
  <si>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</si>
  <si>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</si>
  <si>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</si>
  <si>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</si>
  <si>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</si>
  <si>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</si>
  <si>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</si>
  <si>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</si>
  <si>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</si>
  <si>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</si>
  <si>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</si>
  <si>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</si>
  <si>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</si>
  <si>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</si>
  <si>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</si>
  <si>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</si>
  <si>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</si>
  <si>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</si>
  <si>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</si>
  <si>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</si>
  <si>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</si>
  <si>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</si>
  <si>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</si>
  <si>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</si>
  <si>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</si>
  <si>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</si>
  <si>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</si>
  <si>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</si>
  <si>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</si>
  <si>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</si>
  <si>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</si>
  <si>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</si>
  <si>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</si>
  <si>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</si>
  <si>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</si>
  <si>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</si>
  <si>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</si>
  <si>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</si>
  <si>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</si>
  <si>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</si>
  <si>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</si>
  <si>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</si>
  <si>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</si>
  <si>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</si>
  <si>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</si>
  <si>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</si>
  <si>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</si>
  <si>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</si>
  <si>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</si>
  <si>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</si>
  <si>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</si>
  <si>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</si>
  <si>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</si>
  <si>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</si>
  <si>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</si>
  <si>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</si>
  <si>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</si>
  <si>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</si>
  <si>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</si>
  <si>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</si>
  <si>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</si>
  <si>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</si>
  <si>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</si>
  <si>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</si>
  <si>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</si>
  <si>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</si>
  <si>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</si>
  <si>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</si>
  <si>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</si>
  <si>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</si>
  <si>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</si>
  <si>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</si>
  <si>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</si>
  <si>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</si>
  <si>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</si>
  <si>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</si>
  <si>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</si>
  <si>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</si>
  <si>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</si>
  <si>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</si>
  <si>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</si>
  <si>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</si>
  <si>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</si>
  <si>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</si>
  <si>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</si>
  <si>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</si>
  <si>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</si>
  <si>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</si>
  <si>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</si>
  <si>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</si>
  <si>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</si>
  <si>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</si>
  <si>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</si>
  <si>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</si>
  <si>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</si>
  <si>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</si>
  <si>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</si>
  <si>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</si>
  <si>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</si>
  <si>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</si>
  <si>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</si>
  <si>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</si>
  <si>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</si>
  <si>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</si>
  <si>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</si>
  <si>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</si>
  <si>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</si>
  <si>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</si>
  <si>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</si>
  <si>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</si>
  <si>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</si>
  <si>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</si>
  <si>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</si>
  <si>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</si>
  <si>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</si>
  <si>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</si>
  <si>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</si>
  <si>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</si>
  <si>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</si>
  <si>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</si>
  <si>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</si>
  <si>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</si>
  <si>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</si>
  <si>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</si>
  <si>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</si>
  <si>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</si>
  <si>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</si>
  <si>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</si>
  <si>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</si>
  <si>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</si>
  <si>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</si>
  <si>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</si>
  <si>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</si>
  <si>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</si>
  <si>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</si>
  <si>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</si>
  <si>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</si>
  <si>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</si>
  <si>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</si>
  <si>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</si>
  <si>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</si>
  <si>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</si>
  <si>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</si>
  <si>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</si>
  <si>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</si>
  <si>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</si>
  <si>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</si>
  <si>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</si>
  <si>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</si>
  <si>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</si>
  <si>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</si>
  <si>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</si>
  <si>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</si>
  <si>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</si>
  <si>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</si>
  <si>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</si>
  <si>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</si>
  <si>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</si>
  <si>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</si>
  <si>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</si>
  <si>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</si>
  <si>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</si>
  <si>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</si>
  <si>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</si>
  <si>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</si>
  <si>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</si>
  <si>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</si>
  <si>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</si>
  <si>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</si>
  <si>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</si>
  <si>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</si>
  <si>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</si>
  <si>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</si>
  <si>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</si>
  <si>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</si>
  <si>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</si>
  <si>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</si>
  <si>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</si>
  <si>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</si>
  <si>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</si>
  <si>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</si>
  <si>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</si>
  <si>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</si>
  <si>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</si>
  <si>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</si>
  <si>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</si>
  <si>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</si>
  <si>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</si>
  <si>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</si>
  <si>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</si>
  <si>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</si>
  <si>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</si>
  <si>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</si>
  <si>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</si>
  <si>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</si>
  <si>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</si>
  <si>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</si>
  <si>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</si>
  <si>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</si>
  <si>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</si>
  <si>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</si>
  <si>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</si>
  <si>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</si>
  <si>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</si>
  <si>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</si>
  <si>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</si>
  <si>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</si>
  <si>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</si>
  <si>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</si>
  <si>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</si>
  <si>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</si>
  <si>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</si>
  <si>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</si>
  <si>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</si>
  <si>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</si>
  <si>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</si>
  <si>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</si>
  <si>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</si>
  <si>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</si>
  <si>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</si>
  <si>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</si>
  <si>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</si>
  <si>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</si>
  <si>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</si>
  <si>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</si>
  <si>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</si>
  <si>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</si>
  <si>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</si>
  <si>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</si>
  <si>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</si>
  <si>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</si>
  <si>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</si>
  <si>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</si>
  <si>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</si>
  <si>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</si>
  <si>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</si>
  <si>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</si>
  <si>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</si>
  <si>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</si>
  <si>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</si>
  <si>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</si>
  <si>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</si>
  <si>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</si>
  <si>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</si>
  <si>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</si>
  <si>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</si>
  <si>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</si>
  <si>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</si>
  <si>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</si>
  <si>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</si>
  <si>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</si>
  <si>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</si>
  <si>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</si>
  <si>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</si>
  <si>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</si>
  <si>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</si>
  <si>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</si>
  <si>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</si>
  <si>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</si>
  <si>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</si>
  <si>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</si>
  <si>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</si>
  <si>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</si>
  <si>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</si>
  <si>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</si>
  <si>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</si>
  <si>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</si>
  <si>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</si>
  <si>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</si>
  <si>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</si>
  <si>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</si>
  <si>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</si>
  <si>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</si>
  <si>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</si>
  <si>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</si>
  <si>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</si>
  <si>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</si>
  <si>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</si>
  <si>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</si>
  <si>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</si>
  <si>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</si>
  <si>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</si>
  <si>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</si>
  <si>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</si>
  <si>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</si>
  <si>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</si>
  <si>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</si>
  <si>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</si>
  <si>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</si>
  <si>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</si>
  <si>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</si>
  <si>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</si>
  <si>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</si>
  <si>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</si>
  <si>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</si>
  <si>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</si>
  <si>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</si>
  <si>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</si>
  <si>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</si>
  <si>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</si>
  <si>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</si>
  <si>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</si>
  <si>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</si>
  <si>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</si>
  <si>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</si>
  <si>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</si>
  <si>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</si>
  <si>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</si>
  <si>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</si>
  <si>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</si>
  <si>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</si>
  <si>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</si>
  <si>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</si>
  <si>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</si>
  <si>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</si>
  <si>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</si>
  <si>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</si>
  <si>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</si>
  <si>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</si>
  <si>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</si>
  <si>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</si>
  <si>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</si>
  <si>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</si>
  <si>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</si>
  <si>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</si>
  <si>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</si>
  <si>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</si>
  <si>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</si>
  <si>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</si>
  <si>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</si>
  <si>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</si>
  <si>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</si>
  <si>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</si>
  <si>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</si>
  <si>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</si>
  <si>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</si>
  <si>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</si>
  <si>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</si>
  <si>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</si>
  <si>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</si>
  <si>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</si>
  <si>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</si>
  <si>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</si>
  <si>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</si>
  <si>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</si>
  <si>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</si>
  <si>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</si>
  <si>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</si>
  <si>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</si>
  <si>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</si>
  <si>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</si>
  <si>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</si>
  <si>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</si>
  <si>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</si>
  <si>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</si>
  <si>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</si>
  <si>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</si>
  <si>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</si>
  <si>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</si>
  <si>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</si>
  <si>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</si>
  <si>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</si>
  <si>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</si>
  <si>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</si>
  <si>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</si>
  <si>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</si>
  <si>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</si>
  <si>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</si>
  <si>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</si>
  <si>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</si>
  <si>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</si>
  <si>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</si>
  <si>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</si>
  <si>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</si>
  <si>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</si>
  <si>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</si>
  <si>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</si>
  <si>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</si>
  <si>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</si>
  <si>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</si>
  <si>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</si>
  <si>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</si>
  <si>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</si>
  <si>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</si>
  <si>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</si>
  <si>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</si>
  <si>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</si>
  <si>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</si>
  <si>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</si>
  <si>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</si>
  <si>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</si>
  <si>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</si>
  <si>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</si>
  <si>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</si>
  <si>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</si>
  <si>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</si>
  <si>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</si>
  <si>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</si>
  <si>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</si>
  <si>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</si>
  <si>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</si>
  <si>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</si>
  <si>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</si>
  <si>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</si>
  <si>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</si>
  <si>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</si>
  <si>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</si>
  <si>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</si>
  <si>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</si>
  <si>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</si>
  <si>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</si>
  <si>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</si>
  <si>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</si>
  <si>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</si>
  <si>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</si>
  <si>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</si>
  <si>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</si>
  <si>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</si>
  <si>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</si>
  <si>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</si>
  <si>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</si>
  <si>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</si>
  <si>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</si>
  <si>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</si>
  <si>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</si>
  <si>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</si>
  <si>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</si>
  <si>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</si>
  <si>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</si>
  <si>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</si>
  <si>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</si>
  <si>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</si>
  <si>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</si>
  <si>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</si>
  <si>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</si>
  <si>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</si>
  <si>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</si>
  <si>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</si>
  <si>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</si>
  <si>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</si>
  <si>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</si>
  <si>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</si>
  <si>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</si>
  <si>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</si>
  <si>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</si>
  <si>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</si>
  <si>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</si>
  <si>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</si>
  <si>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</si>
  <si>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</si>
  <si>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</si>
  <si>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</si>
  <si>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</si>
  <si>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</si>
  <si>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</si>
  <si>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</si>
  <si>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</si>
  <si>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</si>
  <si>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</si>
  <si>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</si>
  <si>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</si>
  <si>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</si>
  <si>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</si>
  <si>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</si>
  <si>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</si>
  <si>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</si>
  <si>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</si>
  <si>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</si>
  <si>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</si>
  <si>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</si>
  <si>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</si>
  <si>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</si>
  <si>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</si>
  <si>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</si>
  <si>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</si>
  <si>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</si>
  <si>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</si>
  <si>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</si>
  <si>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</si>
  <si>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</si>
  <si>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</si>
  <si>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</si>
  <si>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</si>
  <si>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</si>
  <si>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</si>
  <si>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</si>
  <si>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</si>
  <si>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</si>
  <si>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</si>
  <si>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</si>
  <si>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</si>
  <si>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</si>
  <si>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</si>
  <si>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</si>
  <si>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</si>
  <si>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</si>
  <si>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</si>
  <si>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</si>
  <si>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</si>
  <si>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</si>
  <si>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</si>
  <si>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</si>
  <si>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</si>
  <si>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</si>
  <si>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</si>
  <si>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</si>
  <si>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</si>
  <si>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</si>
  <si>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</si>
  <si>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</si>
  <si>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</si>
  <si>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</si>
  <si>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</si>
  <si>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</si>
  <si>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</si>
  <si>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</si>
  <si>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</si>
  <si>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</si>
  <si>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</si>
  <si>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</si>
  <si>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</si>
  <si>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</si>
  <si>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</si>
  <si>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</si>
  <si>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</si>
  <si>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</si>
  <si>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</si>
  <si>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</si>
  <si>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</si>
  <si>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</si>
  <si>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</si>
  <si>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</si>
  <si>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</si>
  <si>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</si>
  <si>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</si>
  <si>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</si>
  <si>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</si>
  <si>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</si>
  <si>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</si>
  <si>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</si>
  <si>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</si>
  <si>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</si>
  <si>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</si>
  <si>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</si>
  <si>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</si>
  <si>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</si>
  <si>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</si>
  <si>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</si>
  <si>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</si>
  <si>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</si>
  <si>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</si>
  <si>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</si>
  <si>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</si>
  <si>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</si>
  <si>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</si>
  <si>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</si>
  <si>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</si>
  <si>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</si>
  <si>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</si>
  <si>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</si>
  <si>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</si>
  <si>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</si>
  <si>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</si>
  <si>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</si>
  <si>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</si>
  <si>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</si>
  <si>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</si>
  <si>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</si>
  <si>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</si>
  <si>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</si>
  <si>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</si>
  <si>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</si>
  <si>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</si>
  <si>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</si>
  <si>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</si>
  <si>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</si>
  <si>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</si>
  <si>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</si>
  <si>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</si>
  <si>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</si>
  <si>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</si>
  <si>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</si>
  <si>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</si>
  <si>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</si>
  <si>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</si>
  <si>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</si>
  <si>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</si>
  <si>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</si>
  <si>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</si>
  <si>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</si>
  <si>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</si>
  <si>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</si>
  <si>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</si>
  <si>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</si>
  <si>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</si>
  <si>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</si>
  <si>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</si>
  <si>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</si>
  <si>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</si>
  <si>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</si>
  <si>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</si>
  <si>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</si>
  <si>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</si>
  <si>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</si>
  <si>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</si>
  <si>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</si>
  <si>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</si>
  <si>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</si>
  <si>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</si>
  <si>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</si>
  <si>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</si>
  <si>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</si>
  <si>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</si>
  <si>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</si>
  <si>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</si>
  <si>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</si>
  <si>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</si>
  <si>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</si>
  <si>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</si>
  <si>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</si>
  <si>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</si>
  <si>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</si>
  <si>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</si>
  <si>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</si>
  <si>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</si>
  <si>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</si>
  <si>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</si>
  <si>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</si>
  <si>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</si>
  <si>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</si>
  <si>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</si>
  <si>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</si>
  <si>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</si>
  <si>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</si>
  <si>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</si>
  <si>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</si>
  <si>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</si>
  <si>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</si>
  <si>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</si>
  <si>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</si>
  <si>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</si>
  <si>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</si>
  <si>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</si>
  <si>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</si>
  <si>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</si>
  <si>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</si>
  <si>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</si>
  <si>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</si>
  <si>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</si>
  <si>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</si>
  <si>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</si>
  <si>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</si>
  <si>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</si>
  <si>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</si>
  <si>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</si>
  <si>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</si>
  <si>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</si>
  <si>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</si>
  <si>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</si>
  <si>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</si>
  <si>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</si>
  <si>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</si>
  <si>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</si>
  <si>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</si>
  <si>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</si>
  <si>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</si>
  <si>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</si>
  <si>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</si>
  <si>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</si>
  <si>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</si>
  <si>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</si>
  <si>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</si>
  <si>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</si>
  <si>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</si>
  <si>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</si>
  <si>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</si>
  <si>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</si>
  <si>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</si>
  <si>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</si>
  <si>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</si>
  <si>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</si>
  <si>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</si>
  <si>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</si>
  <si>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</si>
  <si>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</si>
  <si>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</si>
  <si>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</si>
  <si>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</si>
  <si>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</si>
  <si>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</si>
  <si>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</si>
  <si>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</si>
  <si>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</si>
  <si>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</si>
  <si>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</si>
  <si>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</si>
  <si>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</si>
  <si>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</si>
  <si>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</si>
  <si>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</si>
  <si>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</si>
  <si>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</si>
  <si>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</si>
  <si>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</si>
  <si>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</si>
  <si>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</si>
  <si>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</si>
  <si>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</si>
  <si>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</si>
  <si>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</si>
  <si>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</si>
  <si>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</si>
  <si>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</si>
  <si>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</si>
  <si>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</si>
  <si>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</si>
  <si>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</si>
  <si>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</si>
  <si>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</si>
  <si>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</si>
  <si>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</si>
  <si>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</si>
  <si>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</si>
  <si>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</si>
  <si>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</si>
  <si>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</si>
  <si>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</si>
  <si>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</si>
  <si>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</si>
  <si>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</si>
  <si>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</si>
  <si>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</si>
  <si>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</si>
  <si>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</si>
  <si>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</si>
  <si>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</si>
  <si>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</si>
  <si>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</si>
  <si>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</si>
  <si>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</si>
  <si>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</si>
  <si>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</si>
  <si>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</si>
  <si>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</si>
  <si>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</si>
  <si>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</si>
  <si>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</si>
  <si>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</si>
  <si>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</si>
  <si>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</si>
  <si>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</si>
  <si>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</si>
  <si>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</si>
  <si>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</si>
  <si>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</si>
  <si>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</si>
  <si>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</si>
  <si>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</si>
  <si>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</si>
  <si>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</si>
  <si>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</si>
  <si>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</si>
  <si>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</si>
  <si>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</si>
  <si>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</si>
  <si>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</si>
  <si>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</si>
  <si>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</si>
  <si>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</si>
  <si>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</si>
  <si>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</si>
  <si>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</si>
  <si>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</si>
  <si>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</si>
  <si>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</si>
  <si>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</si>
  <si>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</si>
  <si>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</si>
  <si>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</si>
  <si>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</si>
  <si>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</si>
  <si>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</si>
  <si>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</si>
  <si>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</si>
  <si>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</si>
  <si>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</si>
  <si>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</si>
  <si>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</si>
  <si>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</si>
  <si>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</si>
  <si>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</si>
  <si>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</si>
  <si>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</si>
  <si>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</si>
  <si>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</si>
  <si>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</si>
  <si>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</si>
  <si>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</si>
  <si>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</si>
  <si>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</si>
  <si>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</si>
  <si>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</si>
  <si>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</si>
  <si>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</si>
  <si>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</si>
  <si>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</si>
  <si>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</si>
  <si>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</si>
  <si>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</si>
  <si>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</si>
  <si>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</si>
  <si>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</si>
  <si>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</si>
  <si>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</si>
  <si>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</si>
  <si>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</si>
  <si>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</si>
  <si>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</si>
  <si>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</si>
  <si>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</si>
  <si>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</si>
  <si>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</si>
  <si>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</si>
  <si>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</si>
  <si>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</si>
  <si>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</si>
  <si>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</si>
  <si>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</si>
  <si>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</si>
  <si>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</si>
  <si>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</si>
  <si>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</si>
  <si>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</si>
  <si>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</si>
  <si>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</si>
  <si>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</si>
  <si>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</si>
  <si>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</si>
  <si>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</si>
  <si>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</si>
  <si>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</si>
  <si>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</si>
  <si>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</si>
  <si>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</si>
  <si>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</si>
  <si>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</si>
  <si>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</si>
  <si>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</si>
  <si>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</si>
  <si>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</si>
  <si>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</si>
  <si>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</si>
  <si>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</si>
  <si>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</si>
  <si>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</si>
  <si>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</si>
  <si>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</si>
  <si>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</si>
  <si>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</si>
  <si>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</si>
  <si>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</si>
  <si>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</si>
  <si>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</si>
  <si>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</si>
  <si>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</si>
  <si>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</si>
  <si>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</si>
  <si>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</si>
  <si>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</si>
  <si>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</si>
  <si>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</si>
  <si>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</si>
  <si>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</si>
  <si>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</si>
  <si>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</si>
  <si>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</si>
  <si>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</si>
  <si>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</si>
  <si>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</si>
  <si>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</si>
  <si>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</si>
  <si>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</si>
  <si>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</si>
  <si>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</si>
  <si>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</si>
  <si>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</si>
  <si>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</si>
  <si>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</si>
  <si>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</si>
  <si>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</si>
  <si>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</si>
  <si>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</si>
  <si>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</si>
  <si>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</si>
  <si>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</si>
  <si>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</si>
  <si>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</si>
  <si>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</si>
  <si>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</si>
  <si>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</si>
  <si>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</si>
  <si>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</si>
  <si>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</si>
  <si>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</si>
  <si>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</si>
  <si>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</si>
  <si>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</si>
  <si>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</si>
  <si>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</si>
  <si>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</si>
  <si>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</si>
  <si>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</si>
  <si>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</si>
  <si>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</si>
  <si>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</si>
  <si>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</si>
  <si>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</si>
  <si>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</si>
  <si>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</si>
  <si>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</si>
  <si>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</si>
  <si>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</si>
  <si>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</si>
  <si>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</si>
  <si>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</si>
  <si>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</si>
  <si>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</si>
  <si>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</si>
  <si>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</si>
  <si>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</si>
  <si>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</si>
  <si>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</si>
  <si>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</si>
  <si>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</si>
  <si>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</si>
  <si>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</si>
  <si>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</si>
  <si>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</si>
  <si>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</si>
  <si>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</si>
  <si>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</si>
  <si>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</si>
  <si>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</si>
  <si>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</si>
  <si>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</si>
  <si>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</si>
  <si>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</si>
  <si>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</si>
  <si>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</si>
  <si>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</si>
  <si>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</si>
  <si>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</si>
  <si>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</si>
  <si>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</si>
  <si>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</si>
  <si>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</si>
  <si>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</si>
  <si>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</si>
  <si>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</si>
  <si>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</si>
  <si>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</si>
  <si>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</si>
  <si>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</si>
  <si>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</si>
  <si>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</si>
  <si>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</si>
  <si>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</si>
  <si>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</si>
  <si>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</si>
  <si>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</si>
  <si>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</si>
  <si>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</si>
  <si>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</si>
  <si>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</si>
  <si>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</si>
  <si>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</si>
  <si>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</si>
  <si>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</si>
  <si>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</si>
  <si>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</si>
  <si>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</si>
  <si>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</si>
  <si>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</si>
  <si>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</si>
  <si>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</si>
  <si>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</si>
  <si>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</si>
  <si>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</si>
  <si>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</si>
  <si>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</si>
  <si>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</si>
  <si>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</si>
  <si>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</si>
  <si>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</si>
  <si>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</si>
  <si>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</si>
  <si>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</si>
  <si>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</si>
  <si>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</si>
  <si>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</si>
  <si>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</si>
  <si>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</si>
  <si>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</si>
  <si>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</si>
  <si>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</si>
  <si>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</si>
  <si>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</si>
  <si>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</si>
  <si>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</si>
  <si>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</si>
  <si>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</si>
  <si>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</si>
  <si>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</si>
  <si>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</si>
  <si>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</si>
  <si>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</si>
  <si>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</si>
  <si>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</si>
  <si>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</si>
  <si>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</si>
  <si>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</si>
  <si>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</si>
  <si>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</si>
  <si>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</si>
  <si>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</si>
  <si>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</si>
  <si>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</si>
  <si>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</si>
  <si>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</si>
  <si>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</si>
  <si>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</si>
  <si>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</si>
  <si>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</si>
  <si>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</si>
  <si>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</si>
  <si>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</si>
  <si>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</si>
  <si>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</si>
  <si>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</si>
  <si>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</si>
  <si>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</si>
  <si>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</si>
  <si>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</si>
  <si>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</si>
  <si>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</si>
  <si>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</si>
  <si>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</si>
  <si>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</si>
  <si>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</si>
  <si>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</si>
  <si>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</si>
  <si>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</si>
  <si>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</si>
  <si>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</si>
  <si>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</si>
  <si>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</si>
  <si>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</si>
  <si>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</si>
  <si>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</si>
  <si>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</si>
  <si>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</si>
  <si>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</si>
  <si>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</si>
  <si>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</si>
  <si>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</si>
  <si>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</si>
  <si>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</si>
  <si>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</si>
  <si>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</si>
  <si>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</si>
  <si>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</si>
  <si>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</si>
  <si>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</si>
  <si>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</si>
  <si>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</si>
  <si>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</si>
  <si>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</si>
  <si>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</si>
  <si>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</si>
  <si>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</si>
  <si>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</si>
  <si>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</si>
  <si>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</si>
  <si>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</si>
  <si>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</si>
  <si>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</si>
  <si>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</si>
  <si>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</si>
  <si>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</si>
  <si>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</si>
  <si>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</si>
  <si>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</si>
  <si>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</si>
  <si>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</si>
  <si>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</si>
  <si>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</si>
  <si>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</si>
  <si>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</si>
  <si>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</si>
  <si>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</si>
  <si>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</si>
  <si>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</si>
  <si>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</si>
  <si>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</si>
  <si>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</si>
  <si>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</si>
  <si>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</si>
  <si>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</si>
  <si>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</si>
  <si>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</si>
  <si>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</si>
  <si>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</si>
  <si>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</si>
  <si>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</si>
  <si>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</si>
  <si>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</si>
  <si>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</si>
  <si>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</si>
  <si>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</si>
  <si>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</si>
  <si>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</si>
  <si>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</si>
  <si>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</si>
  <si>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</si>
  <si>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</si>
  <si>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</si>
  <si>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</si>
  <si>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</si>
  <si>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</si>
  <si>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</si>
  <si>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</si>
  <si>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</si>
  <si>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</si>
  <si>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</si>
  <si>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</si>
  <si>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</si>
  <si>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</si>
  <si>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</si>
  <si>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</si>
  <si>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</si>
  <si>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</si>
  <si>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</si>
  <si>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</si>
  <si>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</si>
  <si>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</si>
  <si>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</si>
  <si>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</si>
  <si>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</si>
  <si>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</si>
  <si>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</si>
  <si>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</si>
  <si>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</si>
  <si>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</si>
  <si>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</si>
  <si>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</si>
  <si>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</si>
  <si>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</si>
  <si>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</si>
  <si>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</si>
  <si>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</si>
  <si>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</si>
  <si>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</si>
  <si>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</si>
  <si>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</si>
  <si>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</si>
  <si>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</si>
  <si>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</si>
  <si>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</si>
  <si>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</si>
  <si>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</si>
  <si>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</si>
  <si>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</si>
  <si>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</si>
  <si>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</si>
  <si>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</si>
  <si>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</si>
  <si>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</si>
  <si>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</si>
  <si>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</si>
  <si>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</si>
  <si>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</si>
  <si>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</si>
  <si>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</si>
  <si>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</si>
  <si>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</si>
  <si>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</si>
  <si>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</si>
  <si>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</si>
  <si>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</si>
  <si>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</si>
  <si>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</si>
  <si>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</si>
  <si>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</si>
  <si>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</si>
  <si>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</si>
  <si>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</si>
  <si>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</si>
  <si>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</si>
  <si>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</si>
  <si>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</si>
  <si>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</si>
  <si>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</si>
  <si>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</si>
  <si>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</si>
  <si>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</si>
  <si>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</si>
  <si>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</si>
  <si>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</si>
  <si>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</si>
  <si>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</si>
  <si>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</si>
  <si>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</si>
  <si>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</si>
  <si>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</si>
  <si>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</si>
  <si>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</si>
  <si>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</si>
  <si>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</si>
  <si>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</si>
  <si>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</si>
  <si>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</si>
  <si>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</si>
  <si>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</si>
  <si>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</si>
  <si>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</si>
  <si>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</si>
  <si>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</si>
  <si>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</si>
  <si>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</si>
  <si>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</si>
  <si>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</si>
  <si>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</si>
  <si>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</si>
  <si>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</si>
  <si>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</si>
  <si>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</si>
  <si>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</si>
  <si>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</si>
  <si>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</si>
  <si>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</si>
  <si>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</si>
  <si>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</si>
  <si>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</si>
  <si>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</si>
  <si>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</si>
  <si>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</si>
  <si>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</si>
  <si>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</si>
  <si>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</si>
  <si>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</si>
  <si>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</si>
  <si>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</si>
  <si>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</si>
  <si>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</si>
  <si>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</si>
  <si>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</si>
  <si>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</si>
  <si>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</si>
  <si>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</si>
  <si>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</si>
  <si>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</si>
  <si>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</si>
  <si>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</si>
  <si>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</si>
  <si>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</si>
  <si>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</si>
  <si>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</si>
  <si>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</si>
  <si>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</si>
  <si>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</si>
  <si>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</si>
  <si>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</si>
  <si>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</si>
  <si>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</si>
  <si>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</si>
  <si>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</si>
  <si>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</si>
  <si>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</si>
  <si>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</si>
  <si>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</si>
  <si>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</si>
  <si>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</si>
  <si>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</si>
  <si>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</si>
  <si>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</si>
  <si>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</si>
  <si>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</si>
  <si>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</si>
  <si>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</si>
  <si>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</si>
  <si>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</si>
  <si>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</si>
  <si>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</si>
  <si>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</si>
  <si>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</si>
  <si>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</si>
  <si>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</si>
  <si>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</si>
  <si>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</si>
  <si>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</si>
  <si>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</si>
  <si>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</si>
  <si>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</si>
  <si>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</si>
  <si>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</si>
  <si>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</si>
  <si>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</si>
  <si>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</si>
  <si>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</si>
  <si>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</si>
  <si>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</si>
  <si>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</si>
  <si>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</si>
  <si>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</si>
  <si>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</si>
  <si>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</si>
  <si>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</si>
  <si>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</si>
  <si>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</si>
  <si>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</si>
  <si>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</si>
  <si>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</si>
  <si>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</si>
  <si>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</si>
  <si>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</si>
  <si>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</si>
  <si>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</si>
  <si>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</si>
  <si>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</si>
  <si>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</si>
  <si>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</si>
  <si>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</si>
  <si>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</si>
  <si>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</si>
  <si>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</si>
  <si>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</si>
  <si>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</si>
  <si>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</si>
  <si>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</si>
  <si>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</si>
  <si>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</si>
  <si>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</si>
  <si>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</si>
  <si>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</si>
  <si>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</si>
  <si>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</si>
  <si>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</si>
  <si>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</si>
  <si>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</si>
  <si>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</si>
  <si>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</si>
  <si>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</si>
  <si>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</si>
  <si>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</si>
  <si>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</si>
  <si>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</si>
  <si>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</si>
  <si>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</si>
  <si>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</si>
  <si>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</si>
  <si>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</si>
  <si>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</si>
  <si>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</si>
  <si>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</si>
  <si>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</si>
  <si>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</si>
  <si>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</si>
  <si>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</si>
  <si>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</si>
  <si>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</si>
  <si>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</si>
  <si>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</si>
  <si>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</si>
  <si>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</si>
  <si>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</si>
  <si>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</si>
  <si>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</si>
  <si>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</si>
  <si>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</si>
  <si>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</si>
  <si>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</si>
  <si>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</si>
  <si>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</si>
  <si>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</si>
  <si>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</si>
  <si>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</si>
  <si>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</si>
  <si>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</si>
  <si>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</si>
  <si>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</si>
  <si>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</si>
  <si>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</si>
  <si>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</si>
  <si>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</si>
  <si>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</si>
  <si>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</si>
  <si>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</si>
  <si>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</si>
  <si>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</si>
  <si>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</si>
  <si>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</si>
  <si>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</si>
  <si>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</si>
  <si>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</si>
  <si>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</si>
  <si>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</si>
  <si>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</si>
  <si>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</si>
  <si>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</si>
  <si>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</si>
  <si>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</si>
  <si>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</si>
  <si>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</si>
  <si>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</si>
  <si>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</si>
  <si>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</si>
  <si>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</si>
  <si>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</si>
  <si>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</si>
  <si>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</si>
  <si>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</si>
  <si>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</si>
  <si>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</si>
  <si>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</si>
  <si>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</si>
  <si>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</si>
  <si>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</si>
  <si>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</si>
  <si>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</si>
  <si>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</si>
  <si>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</si>
  <si>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</si>
  <si>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</si>
  <si>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</si>
  <si>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</si>
  <si>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</si>
  <si>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</si>
  <si>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</si>
  <si>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</si>
  <si>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</si>
  <si>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</si>
  <si>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</si>
  <si>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</si>
  <si>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</si>
  <si>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</si>
  <si>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</si>
  <si>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</si>
  <si>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</si>
  <si>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</si>
  <si>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</si>
  <si>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</si>
  <si>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</si>
  <si>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</si>
  <si>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</si>
  <si>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</si>
  <si>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</si>
  <si>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</si>
  <si>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</si>
  <si>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</si>
  <si>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</si>
  <si>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</si>
  <si>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</si>
  <si>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</si>
  <si>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</si>
  <si>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</si>
  <si>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</si>
  <si>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</si>
  <si>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</si>
  <si>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</si>
  <si>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</si>
  <si>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</si>
  <si>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</si>
  <si>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</si>
  <si>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</si>
  <si>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</si>
  <si>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</si>
  <si>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</si>
  <si>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</si>
  <si>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</si>
  <si>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</si>
  <si>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</si>
  <si>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</si>
  <si>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</si>
  <si>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</si>
  <si>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</si>
  <si>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</si>
  <si>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</si>
  <si>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</si>
  <si>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</si>
  <si>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</si>
  <si>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</si>
  <si>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</si>
  <si>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</si>
  <si>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</si>
  <si>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</si>
  <si>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</si>
  <si>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</si>
  <si>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</si>
  <si>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</si>
  <si>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</si>
  <si>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</si>
  <si>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</si>
  <si>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</si>
  <si>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</si>
  <si>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</si>
  <si>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</si>
  <si>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</si>
  <si>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</si>
  <si>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</si>
  <si>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</si>
  <si>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</si>
  <si>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</si>
  <si>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</si>
  <si>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</si>
  <si>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</si>
  <si>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</si>
  <si>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</si>
  <si>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</si>
  <si>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</si>
  <si>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</si>
  <si>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</si>
  <si>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</si>
  <si>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</si>
  <si>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</si>
  <si>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</si>
  <si>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</si>
  <si>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</si>
  <si>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</si>
  <si>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</si>
  <si>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</si>
  <si>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</si>
  <si>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</si>
  <si>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</si>
  <si>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</si>
  <si>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</si>
  <si>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</si>
  <si>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</si>
  <si>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</si>
  <si>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</si>
  <si>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</si>
  <si>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</si>
  <si>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</si>
  <si>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</si>
  <si>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</si>
  <si>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</si>
  <si>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</si>
  <si>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</si>
  <si>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</si>
  <si>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</si>
  <si>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</si>
  <si>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</si>
  <si>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</si>
  <si>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</si>
  <si>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</si>
  <si>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</si>
  <si>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</si>
  <si>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</si>
  <si>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</si>
  <si>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</si>
  <si>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</si>
  <si>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</si>
  <si>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</si>
  <si>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</si>
  <si>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</si>
  <si>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</si>
  <si>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</si>
  <si>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</si>
  <si>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</si>
  <si>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</si>
  <si>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</si>
  <si>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</si>
  <si>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</si>
  <si>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</si>
  <si>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</si>
  <si>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</si>
  <si>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</si>
  <si>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</si>
  <si>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</si>
  <si>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</si>
  <si>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</si>
  <si>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</si>
  <si>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</si>
  <si>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</si>
  <si>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</si>
  <si>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</si>
  <si>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</si>
  <si>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</si>
  <si>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</si>
  <si>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</si>
  <si>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</si>
  <si>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</si>
  <si>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</si>
  <si>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</si>
  <si>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</si>
  <si>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</si>
  <si>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</si>
  <si>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</si>
  <si>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</si>
  <si>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</si>
  <si>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</si>
  <si>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</si>
  <si>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</si>
  <si>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</si>
  <si>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</si>
  <si>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</si>
  <si>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</si>
  <si>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</si>
  <si>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</si>
  <si>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</si>
  <si>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</si>
  <si>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</si>
  <si>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</si>
  <si>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</si>
  <si>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</si>
  <si>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</si>
  <si>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</si>
  <si>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</si>
  <si>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</si>
  <si>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</si>
  <si>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</si>
  <si>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</si>
  <si>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</si>
  <si>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</si>
  <si>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</si>
  <si>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</si>
  <si>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</si>
  <si>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</si>
  <si>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</si>
  <si>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</si>
  <si>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</si>
  <si>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</si>
  <si>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</si>
  <si>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</si>
  <si>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</si>
  <si>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</si>
  <si>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</si>
  <si>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</si>
  <si>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</si>
  <si>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</si>
  <si>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</si>
  <si>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</si>
  <si>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</si>
  <si>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</si>
  <si>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</si>
  <si>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</si>
  <si>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</si>
  <si>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</si>
  <si>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</si>
  <si>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</si>
  <si>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</si>
  <si>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</si>
  <si>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</si>
  <si>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</si>
  <si>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</si>
  <si>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</si>
  <si>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</si>
  <si>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</si>
  <si>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</si>
  <si>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</si>
  <si>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</si>
  <si>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</si>
  <si>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</si>
  <si>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</si>
  <si>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</si>
  <si>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</si>
  <si>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</si>
  <si>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</si>
  <si>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</si>
  <si>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</si>
  <si>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</si>
  <si>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</si>
  <si>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</si>
  <si>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</si>
  <si>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</si>
  <si>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</si>
  <si>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</si>
  <si>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</si>
  <si>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</si>
  <si>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</si>
  <si>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</si>
  <si>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</si>
  <si>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</si>
  <si>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</si>
  <si>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</si>
  <si>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</si>
  <si>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</si>
  <si>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</si>
  <si>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</si>
  <si>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</si>
  <si>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</si>
  <si>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</si>
  <si>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</si>
  <si>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</si>
  <si>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</si>
  <si>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</si>
  <si>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</si>
  <si>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</si>
  <si>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</si>
  <si>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</si>
  <si>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</si>
  <si>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</si>
  <si>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</si>
  <si>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</si>
  <si>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</si>
  <si>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</si>
  <si>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</si>
  <si>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</si>
  <si>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</si>
  <si>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</si>
  <si>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</si>
  <si>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</si>
  <si>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</si>
  <si>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</si>
  <si>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</si>
  <si>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</si>
  <si>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</si>
  <si>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</si>
  <si>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</si>
  <si>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</si>
  <si>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</si>
  <si>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</si>
  <si>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</si>
  <si>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</si>
  <si>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</si>
  <si>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</si>
  <si>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</si>
  <si>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</si>
  <si>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</si>
  <si>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</si>
  <si>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</si>
  <si>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</si>
  <si>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</si>
  <si>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</si>
  <si>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</si>
  <si>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</si>
  <si>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</si>
  <si>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</si>
  <si>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</si>
  <si>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</si>
  <si>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</si>
  <si>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</si>
  <si>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</si>
  <si>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</si>
  <si>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</si>
  <si>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</si>
  <si>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</si>
  <si>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</si>
  <si>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</si>
  <si>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</si>
  <si>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</si>
  <si>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</si>
  <si>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</si>
  <si>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</si>
  <si>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</si>
  <si>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</si>
  <si>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</si>
  <si>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</si>
  <si>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</si>
  <si>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</si>
  <si>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</si>
  <si>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</si>
  <si>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</si>
  <si>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</si>
  <si>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</si>
  <si>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</si>
  <si>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</si>
  <si>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</si>
  <si>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</si>
  <si>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</si>
  <si>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</si>
  <si>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</si>
  <si>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</si>
  <si>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</si>
  <si>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</si>
  <si>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</si>
  <si>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</si>
  <si>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</si>
  <si>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</si>
  <si>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</si>
  <si>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</si>
  <si>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</si>
  <si>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</si>
  <si>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</si>
  <si>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</si>
  <si>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</si>
  <si>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</si>
  <si>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</si>
  <si>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</si>
  <si>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</si>
  <si>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</si>
  <si>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</si>
  <si>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</si>
  <si>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</si>
  <si>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</si>
  <si>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</si>
  <si>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</si>
  <si>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</si>
  <si>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</si>
  <si>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</si>
  <si>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</si>
  <si>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</si>
  <si>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</si>
  <si>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</si>
  <si>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</si>
  <si>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</si>
  <si>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</si>
  <si>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</si>
  <si>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</si>
  <si>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</si>
  <si>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</si>
  <si>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</si>
  <si>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</si>
  <si>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</si>
  <si>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</si>
  <si>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</si>
  <si>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</si>
  <si>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</si>
  <si>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</si>
  <si>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</si>
  <si>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</si>
  <si>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</si>
  <si>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</si>
  <si>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</si>
  <si>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</si>
  <si>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</si>
  <si>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</si>
  <si>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</si>
  <si>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</si>
  <si>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</si>
  <si>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</si>
  <si>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</si>
  <si>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</si>
  <si>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</si>
  <si>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</si>
  <si>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</si>
  <si>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</si>
  <si>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</si>
  <si>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</si>
  <si>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</si>
  <si>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</si>
  <si>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</si>
  <si>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</si>
  <si>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</si>
  <si>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</si>
  <si>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</si>
  <si>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</si>
  <si>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</si>
  <si>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</si>
  <si>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</si>
  <si>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</si>
  <si>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</si>
  <si>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</si>
  <si>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</si>
  <si>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</si>
  <si>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</si>
  <si>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</si>
  <si>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</si>
  <si>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</si>
  <si>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</si>
  <si>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</si>
  <si>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</si>
  <si>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</si>
  <si>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</si>
  <si>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</si>
  <si>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</si>
  <si>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</si>
  <si>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</si>
  <si>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</si>
  <si>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</si>
  <si>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</si>
  <si>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</si>
  <si>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</si>
  <si>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</si>
  <si>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</si>
  <si>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</si>
  <si>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</si>
  <si>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</si>
  <si>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</si>
  <si>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</si>
  <si>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</si>
  <si>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</si>
  <si>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</si>
  <si>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</si>
  <si>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</si>
  <si>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</si>
  <si>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</si>
  <si>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</si>
  <si>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</si>
  <si>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</si>
  <si>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</si>
  <si>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</si>
  <si>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</si>
  <si>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</si>
  <si>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</si>
  <si>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</si>
  <si>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</si>
  <si>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</si>
  <si>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</si>
  <si>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</si>
  <si>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</si>
  <si>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</si>
  <si>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</si>
  <si>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</si>
  <si>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</si>
  <si>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</si>
  <si>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</si>
  <si>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</si>
  <si>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</si>
  <si>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</si>
  <si>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</si>
  <si>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</si>
  <si>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</si>
  <si>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</si>
  <si>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</si>
  <si>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</si>
  <si>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</si>
  <si>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</si>
  <si>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</si>
  <si>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</si>
  <si>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</si>
  <si>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</si>
  <si>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</si>
  <si>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</si>
  <si>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</si>
  <si>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</si>
  <si>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</si>
  <si>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</si>
  <si>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</si>
  <si>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</si>
  <si>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</si>
  <si>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</si>
  <si>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</si>
  <si>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</si>
  <si>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</si>
  <si>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</si>
  <si>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</si>
  <si>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</si>
  <si>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</si>
  <si>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</si>
  <si>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</si>
  <si>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</si>
  <si>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</si>
  <si>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</si>
  <si>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</si>
  <si>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</si>
  <si>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</si>
  <si>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</si>
  <si>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</si>
  <si>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</si>
  <si>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</si>
  <si>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</si>
  <si>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</si>
  <si>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</si>
  <si>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</si>
  <si>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</si>
  <si>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</si>
  <si>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</si>
  <si>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</si>
  <si>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</si>
  <si>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</si>
  <si>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</si>
  <si>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</si>
  <si>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</si>
  <si>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</si>
  <si>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</si>
  <si>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</si>
  <si>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</si>
  <si>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</si>
  <si>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</si>
  <si>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</si>
  <si>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</si>
  <si>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</si>
  <si>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</si>
  <si>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</si>
  <si>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</si>
  <si>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</si>
  <si>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</si>
  <si>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</si>
  <si>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</si>
  <si>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</si>
  <si>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</si>
  <si>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</si>
  <si>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</si>
  <si>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</si>
  <si>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</si>
  <si>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</si>
  <si>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</si>
  <si>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</si>
  <si>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</si>
  <si>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</si>
  <si>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</si>
  <si>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</si>
  <si>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</si>
  <si>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</si>
  <si>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</si>
  <si>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</si>
  <si>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</si>
  <si>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</si>
  <si>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</si>
  <si>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</si>
  <si>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</si>
  <si>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</si>
  <si>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</si>
  <si>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</si>
  <si>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</si>
  <si>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</si>
  <si>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</si>
  <si>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</si>
  <si>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</si>
  <si>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</si>
  <si>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</si>
  <si>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</si>
  <si>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</si>
  <si>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</si>
  <si>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</si>
  <si>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</si>
  <si>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</si>
  <si>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</si>
  <si>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</si>
  <si>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</si>
  <si>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</si>
  <si>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</si>
  <si>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</si>
  <si>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</si>
  <si>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</si>
  <si>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</si>
  <si>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</si>
  <si>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</si>
  <si>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</si>
  <si>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</si>
  <si>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</si>
  <si>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</si>
  <si>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</si>
  <si>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</si>
  <si>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</si>
  <si>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</si>
  <si>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</si>
  <si>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</si>
  <si>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</si>
  <si>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</si>
  <si>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</si>
  <si>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</si>
  <si>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</si>
  <si>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</si>
  <si>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</si>
  <si>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</si>
  <si>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</si>
  <si>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</si>
  <si>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</si>
  <si>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</si>
  <si>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</si>
  <si>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</si>
  <si>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</si>
  <si>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</si>
  <si>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</si>
  <si>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</si>
  <si>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</si>
  <si>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</si>
  <si>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</si>
  <si>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</si>
  <si>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</si>
  <si>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</si>
  <si>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</si>
  <si>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</si>
  <si>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</si>
  <si>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</si>
  <si>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</si>
  <si>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</si>
  <si>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</si>
  <si>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</si>
  <si>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</si>
  <si>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</si>
  <si>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</si>
  <si>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</si>
  <si>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</si>
  <si>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</si>
  <si>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</si>
  <si>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</si>
  <si>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</si>
  <si>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</si>
  <si>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</si>
  <si>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</si>
  <si>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</si>
  <si>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</si>
  <si>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</si>
  <si>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</si>
  <si>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</si>
  <si>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</si>
  <si>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</si>
  <si>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</si>
  <si>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</si>
  <si>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</si>
  <si>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</si>
  <si>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</si>
  <si>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</si>
  <si>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</si>
  <si>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</si>
  <si>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</si>
  <si>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</si>
  <si>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</si>
  <si>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</si>
  <si>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</si>
  <si>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</si>
  <si>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</si>
  <si>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</si>
  <si>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</si>
  <si>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</si>
  <si>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</si>
  <si>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</si>
  <si>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</si>
  <si>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</si>
  <si>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</si>
  <si>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</si>
  <si>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</si>
  <si>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</si>
  <si>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</si>
  <si>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</si>
  <si>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</si>
  <si>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</si>
  <si>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</si>
  <si>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</si>
  <si>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</si>
  <si>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</si>
  <si>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</si>
  <si>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</si>
  <si>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</si>
  <si>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</si>
  <si>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</si>
  <si>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</si>
  <si>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</si>
  <si>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</si>
  <si>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</si>
  <si>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</si>
  <si>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</si>
  <si>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</si>
  <si>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</si>
  <si>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</si>
  <si>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</si>
  <si>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</si>
  <si>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</si>
  <si>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</si>
  <si>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</si>
  <si>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</si>
  <si>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</si>
  <si>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</si>
  <si>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</si>
  <si>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</si>
  <si>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</si>
  <si>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</si>
  <si>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</si>
  <si>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</si>
  <si>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</si>
  <si>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</si>
  <si>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</si>
  <si>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</si>
  <si>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</si>
  <si>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</si>
  <si>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</si>
  <si>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</si>
  <si>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</si>
  <si>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</si>
  <si>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</si>
  <si>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</si>
  <si>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</si>
  <si>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</si>
  <si>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</si>
  <si>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</si>
  <si>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</si>
  <si>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</si>
  <si>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</si>
  <si>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</si>
  <si>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</si>
  <si>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</si>
  <si>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</si>
  <si>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</si>
  <si>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</si>
  <si>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</si>
  <si>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</si>
  <si>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</si>
  <si>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</si>
  <si>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</si>
  <si>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</si>
  <si>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</si>
  <si>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</si>
  <si>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</si>
  <si>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</si>
  <si>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</si>
  <si>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</si>
  <si>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</si>
  <si>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</si>
  <si>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</si>
  <si>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</si>
  <si>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</si>
  <si>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</si>
  <si>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</si>
  <si>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</si>
  <si>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</si>
  <si>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</si>
  <si>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</si>
  <si>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</si>
  <si>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</si>
  <si>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</si>
  <si>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</si>
  <si>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</si>
  <si>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</si>
  <si>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</si>
  <si>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</si>
  <si>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</si>
  <si>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</si>
  <si>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</si>
  <si>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</si>
  <si>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</si>
  <si>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</si>
  <si>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</si>
  <si>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</si>
  <si>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</si>
  <si>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</si>
  <si>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</si>
  <si>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</si>
  <si>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</si>
  <si>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</si>
  <si>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</si>
  <si>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</si>
  <si>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</si>
  <si>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</si>
  <si>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</si>
  <si>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</si>
  <si>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</si>
  <si>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</si>
  <si>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</si>
  <si>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</si>
  <si>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</si>
  <si>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</si>
  <si>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</si>
  <si>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</si>
  <si>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</si>
  <si>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</si>
  <si>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</si>
  <si>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</si>
  <si>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</si>
  <si>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</si>
  <si>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</si>
  <si>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</si>
  <si>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</si>
  <si>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</si>
  <si>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</si>
  <si>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</si>
  <si>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</si>
  <si>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</si>
  <si>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</si>
  <si>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</si>
  <si>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</si>
  <si>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</si>
  <si>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</si>
  <si>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</si>
  <si>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</si>
  <si>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</si>
  <si>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</si>
  <si>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</si>
  <si>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</si>
  <si>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</si>
  <si>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</si>
  <si>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</si>
  <si>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</si>
  <si>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</si>
  <si>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</si>
  <si>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</si>
  <si>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</si>
  <si>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</si>
  <si>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</si>
  <si>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</si>
  <si>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</si>
  <si>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</si>
  <si>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</si>
  <si>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</si>
  <si>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</si>
  <si>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</si>
  <si>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</si>
  <si>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</si>
  <si>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</si>
  <si>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</si>
  <si>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</si>
  <si>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</si>
  <si>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</si>
  <si>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</si>
  <si>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</si>
  <si>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</si>
  <si>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</si>
  <si>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</si>
  <si>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</si>
  <si>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</si>
  <si>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</si>
  <si>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</si>
  <si>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</si>
  <si>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</si>
  <si>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</si>
  <si>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</si>
  <si>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</si>
  <si>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</si>
  <si>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</si>
  <si>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</si>
  <si>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</si>
  <si>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</si>
  <si>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</si>
  <si>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</si>
  <si>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</si>
  <si>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</si>
  <si>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</si>
  <si>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</si>
  <si>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</si>
  <si>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</si>
  <si>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</si>
  <si>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</si>
  <si>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</si>
  <si>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</si>
  <si>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</si>
  <si>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</si>
  <si>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</si>
  <si>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</si>
  <si>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</si>
  <si>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</si>
  <si>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</si>
  <si>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</si>
  <si>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</si>
  <si>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</si>
  <si>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</si>
  <si>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</si>
  <si>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</si>
  <si>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</si>
  <si>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</si>
  <si>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</si>
  <si>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</si>
  <si>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</si>
  <si>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</si>
  <si>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</si>
  <si>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</si>
  <si>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</si>
  <si>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</si>
  <si>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</si>
  <si>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</si>
  <si>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</si>
  <si>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</si>
  <si>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</si>
  <si>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</si>
  <si>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</si>
  <si>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</si>
  <si>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</si>
  <si>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</si>
  <si>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</si>
  <si>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</si>
  <si>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</si>
  <si>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</si>
  <si>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</si>
  <si>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</si>
  <si>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</si>
  <si>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</si>
  <si>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</si>
  <si>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</si>
  <si>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</si>
  <si>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</si>
  <si>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</si>
  <si>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</si>
  <si>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</si>
  <si>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</si>
  <si>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</si>
  <si>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</si>
  <si>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</si>
  <si>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</si>
  <si>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</si>
  <si>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</si>
  <si>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</si>
  <si>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</si>
  <si>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</si>
  <si>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</si>
  <si>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</si>
  <si>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</si>
  <si>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</si>
  <si>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</si>
  <si>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</si>
  <si>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</si>
  <si>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</si>
  <si>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</si>
  <si>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</si>
  <si>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</si>
  <si>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</si>
  <si>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</si>
  <si>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</si>
  <si>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</si>
  <si>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</si>
  <si>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</si>
  <si>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</si>
  <si>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</si>
  <si>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</si>
  <si>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</si>
  <si>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</si>
  <si>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</si>
  <si>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</si>
  <si>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</si>
  <si>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</si>
  <si>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</si>
  <si>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</si>
  <si>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</si>
  <si>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</si>
  <si>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</si>
  <si>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</si>
  <si>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</si>
  <si>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</si>
  <si>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</si>
  <si>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</si>
  <si>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</si>
  <si>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</si>
  <si>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</si>
  <si>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</si>
  <si>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</si>
  <si>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</si>
  <si>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</si>
  <si>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</si>
  <si>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</si>
  <si>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</si>
  <si>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</si>
  <si>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</si>
  <si>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</si>
  <si>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</si>
  <si>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</si>
  <si>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</si>
  <si>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</si>
  <si>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</si>
  <si>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</si>
  <si>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</si>
  <si>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</si>
  <si>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</si>
  <si>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</si>
  <si>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</si>
  <si>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</si>
  <si>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</si>
  <si>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</si>
  <si>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</si>
  <si>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</si>
  <si>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</si>
  <si>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</si>
  <si>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</si>
  <si>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</si>
  <si>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</si>
  <si>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</si>
  <si>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</si>
  <si>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</si>
  <si>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</si>
  <si>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</si>
  <si>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</si>
  <si>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</si>
  <si>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</si>
  <si>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</si>
  <si>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</si>
  <si>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</si>
  <si>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</si>
  <si>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</si>
  <si>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</si>
  <si>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</si>
  <si>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</si>
  <si>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</si>
  <si>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</si>
  <si>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</si>
  <si>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</si>
  <si>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</si>
  <si>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</si>
  <si>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</si>
  <si>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</si>
  <si>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</si>
  <si>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</si>
  <si>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</si>
  <si>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</si>
  <si>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</si>
  <si>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</si>
  <si>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</si>
  <si>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</si>
  <si>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</si>
  <si>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</si>
  <si>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</si>
  <si>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</si>
  <si>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</si>
  <si>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</si>
  <si>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</si>
  <si>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</si>
  <si>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</si>
  <si>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</si>
  <si>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</si>
  <si>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</si>
  <si>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</si>
  <si>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</si>
  <si>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</si>
  <si>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</si>
  <si>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</si>
  <si>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</si>
  <si>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</si>
  <si>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</si>
  <si>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</si>
  <si>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</si>
  <si>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</si>
  <si>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</si>
  <si>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</si>
  <si>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</si>
  <si>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</si>
  <si>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</si>
  <si>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</si>
  <si>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</si>
  <si>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</si>
  <si>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</si>
  <si>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</si>
  <si>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</si>
  <si>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</si>
  <si>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</si>
  <si>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</si>
  <si>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</si>
  <si>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</si>
  <si>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</si>
  <si>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</si>
  <si>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</si>
  <si>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</si>
  <si>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</si>
  <si>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</si>
  <si>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</si>
  <si>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</si>
  <si>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</si>
  <si>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</si>
  <si>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</si>
  <si>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</si>
  <si>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</si>
  <si>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</si>
  <si>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</si>
  <si>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</si>
  <si>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</si>
  <si>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</si>
  <si>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</si>
  <si>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</si>
  <si>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</si>
  <si>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</si>
  <si>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</si>
  <si>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</si>
  <si>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</si>
  <si>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</si>
  <si>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</si>
  <si>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</si>
  <si>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</si>
  <si>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</si>
  <si>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</si>
  <si>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</si>
  <si>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</si>
  <si>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</si>
  <si>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</si>
  <si>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</si>
  <si>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</si>
  <si>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</si>
  <si>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</si>
  <si>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</si>
  <si>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</si>
  <si>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</si>
  <si>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</si>
  <si>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</si>
  <si>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</si>
  <si>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</si>
  <si>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</si>
  <si>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</si>
  <si>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</si>
  <si>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</si>
  <si>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</si>
  <si>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</si>
  <si>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</si>
  <si>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</si>
  <si>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</si>
  <si>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</si>
  <si>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</si>
  <si>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</si>
  <si>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</si>
  <si>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</si>
  <si>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</si>
  <si>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</si>
  <si>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</si>
  <si>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</si>
  <si>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</si>
  <si>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</si>
  <si>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</si>
  <si>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</si>
  <si>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</si>
  <si>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</si>
  <si>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</si>
  <si>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</si>
  <si>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</si>
  <si>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</si>
  <si>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</si>
  <si>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</si>
  <si>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</si>
  <si>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</si>
  <si>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</si>
  <si>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</si>
  <si>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</si>
  <si>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</si>
  <si>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</si>
  <si>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</si>
  <si>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</si>
  <si>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</si>
  <si>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</si>
  <si>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</si>
  <si>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</si>
  <si>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</si>
  <si>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</si>
  <si>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</si>
  <si>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</si>
  <si>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</si>
  <si>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</si>
  <si>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</si>
  <si>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</si>
  <si>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</si>
  <si>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</si>
  <si>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</si>
  <si>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</si>
  <si>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</si>
  <si>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</si>
  <si>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</si>
  <si>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</si>
  <si>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</si>
  <si>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</si>
  <si>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</si>
  <si>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</si>
  <si>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</si>
  <si>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</si>
  <si>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</si>
  <si>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</si>
  <si>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</si>
  <si>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</si>
  <si>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</si>
  <si>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</si>
  <si>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</si>
  <si>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</si>
  <si>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</si>
  <si>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</si>
  <si>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</si>
  <si>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</si>
  <si>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</si>
  <si>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</si>
  <si>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</si>
  <si>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</si>
  <si>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</si>
  <si>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</si>
  <si>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</si>
  <si>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</si>
  <si>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</si>
  <si>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</si>
  <si>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</si>
  <si>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</si>
  <si>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</si>
  <si>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</si>
  <si>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</si>
  <si>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</si>
  <si>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</si>
  <si>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</si>
  <si>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</si>
  <si>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</si>
  <si>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</si>
  <si>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</si>
  <si>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</si>
  <si>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</si>
  <si>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</si>
  <si>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</si>
  <si>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</si>
  <si>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</si>
  <si>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</si>
  <si>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</si>
  <si>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</si>
  <si>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</si>
  <si>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</si>
  <si>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</si>
  <si>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</si>
  <si>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</si>
  <si>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</si>
  <si>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</si>
  <si>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</si>
  <si>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</si>
  <si>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</si>
  <si>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</si>
  <si>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</si>
  <si>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</si>
  <si>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</si>
  <si>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</si>
  <si>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</si>
  <si>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</si>
  <si>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</si>
  <si>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</si>
  <si>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</si>
  <si>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</si>
  <si>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</si>
  <si>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</si>
  <si>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</si>
  <si>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</si>
  <si>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</si>
  <si>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</si>
  <si>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</si>
  <si>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</si>
  <si>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</si>
  <si>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</si>
  <si>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</si>
  <si>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</si>
  <si>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</si>
  <si>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</si>
  <si>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</si>
  <si>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</si>
  <si>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</si>
  <si>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</si>
  <si>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</si>
  <si>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</si>
  <si>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</si>
  <si>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</si>
  <si>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</si>
  <si>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</si>
  <si>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</si>
  <si>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</si>
  <si>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</si>
  <si>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</si>
  <si>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</si>
  <si>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</si>
  <si>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</si>
  <si>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</si>
  <si>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</si>
  <si>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</si>
  <si>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</si>
  <si>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</si>
  <si>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</si>
  <si>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</si>
  <si>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</si>
  <si>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</si>
  <si>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</si>
  <si>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</si>
  <si>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</si>
  <si>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</si>
  <si>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</si>
  <si>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</si>
  <si>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</si>
  <si>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</si>
  <si>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</si>
  <si>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</si>
  <si>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</si>
  <si>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</si>
  <si>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</si>
  <si>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</si>
  <si>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</si>
  <si>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</si>
  <si>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</si>
  <si>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</si>
  <si>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</si>
  <si>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</si>
  <si>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</si>
  <si>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</si>
  <si>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</si>
  <si>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</si>
  <si>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</si>
  <si>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</si>
  <si>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</si>
  <si>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</si>
  <si>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</si>
  <si>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</si>
  <si>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</si>
  <si>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</si>
  <si>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</si>
  <si>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</si>
  <si>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</si>
  <si>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</si>
  <si>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</si>
  <si>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</si>
  <si>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</si>
  <si>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</si>
  <si>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</si>
  <si>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</si>
  <si>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</si>
  <si>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</si>
  <si>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</si>
  <si>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</si>
  <si>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</si>
  <si>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</si>
  <si>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</si>
  <si>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</si>
  <si>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</si>
  <si>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</si>
  <si>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</si>
  <si>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</si>
  <si>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</si>
  <si>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</si>
  <si>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</si>
  <si>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</si>
  <si>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</si>
  <si>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</si>
  <si>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</si>
  <si>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</si>
  <si>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</si>
  <si>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</si>
  <si>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</si>
  <si>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</si>
  <si>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</si>
  <si>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</si>
  <si>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</si>
  <si>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</si>
  <si>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</si>
  <si>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</si>
  <si>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</si>
  <si>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</si>
  <si>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</si>
  <si>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</si>
  <si>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</si>
  <si>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</si>
  <si>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</si>
  <si>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</si>
  <si>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</si>
  <si>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</si>
  <si>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</si>
  <si>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</si>
  <si>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</si>
  <si>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</si>
  <si>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</si>
  <si>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</si>
  <si>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</si>
  <si>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</si>
  <si>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</si>
  <si>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</si>
  <si>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</si>
  <si>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</si>
  <si>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</si>
  <si>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</si>
  <si>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</si>
  <si>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</si>
  <si>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</si>
  <si>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</si>
  <si>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</si>
  <si>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</si>
  <si>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</si>
  <si>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</si>
  <si>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</si>
  <si>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</si>
  <si>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</si>
  <si>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</si>
  <si>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</si>
  <si>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</si>
  <si>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</si>
  <si>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</si>
  <si>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</si>
  <si>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</si>
  <si>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</si>
  <si>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</si>
  <si>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</si>
  <si>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</si>
  <si>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</si>
  <si>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</si>
  <si>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</si>
  <si>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</si>
  <si>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</si>
  <si>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</si>
  <si>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</si>
  <si>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</si>
  <si>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</si>
  <si>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</si>
  <si>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</si>
  <si>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</si>
  <si>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</si>
  <si>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</si>
  <si>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</si>
  <si>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</si>
  <si>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</si>
  <si>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</si>
  <si>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</si>
  <si>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</si>
  <si>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</si>
  <si>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</si>
  <si>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</si>
  <si>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</si>
  <si>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</si>
  <si>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</si>
  <si>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</si>
  <si>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</si>
  <si>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</si>
  <si>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</si>
  <si>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</si>
  <si>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</si>
  <si>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</si>
  <si>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</si>
  <si>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</si>
  <si>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</si>
  <si>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</si>
  <si>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</si>
  <si>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</si>
  <si>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</si>
  <si>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</si>
  <si>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</si>
  <si>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</si>
  <si>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</si>
  <si>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</si>
  <si>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</si>
  <si>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</si>
  <si>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</si>
  <si>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</si>
  <si>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</si>
  <si>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</si>
  <si>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</si>
  <si>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</si>
  <si>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</si>
  <si>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</si>
  <si>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</si>
  <si>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</si>
  <si>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</si>
  <si>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</si>
  <si>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</si>
  <si>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</si>
  <si>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</si>
  <si>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</si>
  <si>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</si>
  <si>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</si>
  <si>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</si>
  <si>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</si>
  <si>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</si>
  <si>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</si>
  <si>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</si>
  <si>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</si>
  <si>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</si>
  <si>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</si>
  <si>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</si>
  <si>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</si>
  <si>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</si>
  <si>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</si>
  <si>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</si>
  <si>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</si>
  <si>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</si>
  <si>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</si>
  <si>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</si>
  <si>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</si>
  <si>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</si>
  <si>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</si>
  <si>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</si>
  <si>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</si>
  <si>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</si>
  <si>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</si>
  <si>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</si>
  <si>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</si>
  <si>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</si>
  <si>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</si>
  <si>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</si>
  <si>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</si>
  <si>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</si>
  <si>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</si>
  <si>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</si>
  <si>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</si>
  <si>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</si>
  <si>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</si>
  <si>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</si>
  <si>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</si>
  <si>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</si>
  <si>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</si>
  <si>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</si>
  <si>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</si>
  <si>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</si>
  <si>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</si>
  <si>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</si>
  <si>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</si>
  <si>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</si>
  <si>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</si>
  <si>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</si>
  <si>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</si>
  <si>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</si>
  <si>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</si>
  <si>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</si>
  <si>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</si>
  <si>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</si>
  <si>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</si>
  <si>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</si>
  <si>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</si>
  <si>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</si>
  <si>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</si>
  <si>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</si>
  <si>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</si>
  <si>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</si>
  <si>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</si>
  <si>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</si>
  <si>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</si>
  <si>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</si>
  <si>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</si>
  <si>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</si>
  <si>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</si>
  <si>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</si>
  <si>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</si>
  <si>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</si>
  <si>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</si>
  <si>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</si>
  <si>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</si>
  <si>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</si>
  <si>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</si>
  <si>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</si>
  <si>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</si>
  <si>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</si>
  <si>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</si>
  <si>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</si>
  <si>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</si>
  <si>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</si>
  <si>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</si>
  <si>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</si>
  <si>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</si>
  <si>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</si>
  <si>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</si>
  <si>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</si>
  <si>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</si>
  <si>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</si>
  <si>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</si>
  <si>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</si>
  <si>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</si>
  <si>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</si>
  <si>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</si>
  <si>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</si>
  <si>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</si>
  <si>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</si>
  <si>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</si>
  <si>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</si>
  <si>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</si>
  <si>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</si>
  <si>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</si>
  <si>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</si>
  <si>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</si>
  <si>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</si>
  <si>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</si>
  <si>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</si>
  <si>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</si>
  <si>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</si>
  <si>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</si>
  <si>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</si>
  <si>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</si>
  <si>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</si>
  <si>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</si>
  <si>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</si>
  <si>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</si>
  <si>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</si>
  <si>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</si>
  <si>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</si>
  <si>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</si>
  <si>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</si>
  <si>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</si>
  <si>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</si>
  <si>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</si>
  <si>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</si>
  <si>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</si>
  <si>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</si>
  <si>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</si>
  <si>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</si>
  <si>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</si>
  <si>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</si>
  <si>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</si>
  <si>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</si>
  <si>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</si>
  <si>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</si>
  <si>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</si>
  <si>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</si>
  <si>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</si>
  <si>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</si>
  <si>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</si>
  <si>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</si>
  <si>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</si>
  <si>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</si>
  <si>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</si>
  <si>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</si>
  <si>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</si>
  <si>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</si>
  <si>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</si>
  <si>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</si>
  <si>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</si>
  <si>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</si>
  <si>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</si>
  <si>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</si>
  <si>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</si>
  <si>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</si>
  <si>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</si>
  <si>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</si>
  <si>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</si>
  <si>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</si>
  <si>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</si>
  <si>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</si>
  <si>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</si>
  <si>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</si>
  <si>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</si>
  <si>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</si>
  <si>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</si>
  <si>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</si>
  <si>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</si>
  <si>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</si>
  <si>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</si>
  <si>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</si>
  <si>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</si>
  <si>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</si>
  <si>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</si>
  <si>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</si>
  <si>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</si>
  <si>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</si>
  <si>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</si>
  <si>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</si>
  <si>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</si>
  <si>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</si>
  <si>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</si>
  <si>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</si>
  <si>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</si>
  <si>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</si>
  <si>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</si>
  <si>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</si>
  <si>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</si>
  <si>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</si>
  <si>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</si>
  <si>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</si>
  <si>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</si>
  <si>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</si>
  <si>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</si>
  <si>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</si>
  <si>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</si>
  <si>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</si>
  <si>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</si>
  <si>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</si>
  <si>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</si>
  <si>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</si>
  <si>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</si>
  <si>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</si>
  <si>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</si>
  <si>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</si>
  <si>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</si>
  <si>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</si>
  <si>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</si>
  <si>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</si>
  <si>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</si>
  <si>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</si>
  <si>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</si>
  <si>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</si>
  <si>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</si>
  <si>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</si>
  <si>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</si>
  <si>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</si>
  <si>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</si>
  <si>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</si>
  <si>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</si>
  <si>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</si>
  <si>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</si>
  <si>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</si>
  <si>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</si>
  <si>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</si>
  <si>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</si>
  <si>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</si>
  <si>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</si>
  <si>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</si>
  <si>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</si>
  <si>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</si>
  <si>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</si>
  <si>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</si>
  <si>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</si>
  <si>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</si>
  <si>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</si>
  <si>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</si>
  <si>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</si>
  <si>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</si>
  <si>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</si>
  <si>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</si>
  <si>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</si>
  <si>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</si>
  <si>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</si>
  <si>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</si>
  <si>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</si>
  <si>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</si>
  <si>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</si>
  <si>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</si>
  <si>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</si>
  <si>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</si>
  <si>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</si>
  <si>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</si>
  <si>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</si>
  <si>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</si>
  <si>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</si>
  <si>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</si>
  <si>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</si>
  <si>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</si>
  <si>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</si>
  <si>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</si>
  <si>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</si>
  <si>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</si>
  <si>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</si>
  <si>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</si>
  <si>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</si>
  <si>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</si>
  <si>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</si>
  <si>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</si>
  <si>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</si>
  <si>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</si>
  <si>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</si>
  <si>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</si>
  <si>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</si>
  <si>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</si>
  <si>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</si>
  <si>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</si>
  <si>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</si>
  <si>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</si>
  <si>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</si>
  <si>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</si>
  <si>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</si>
  <si>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</si>
  <si>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</si>
  <si>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</si>
  <si>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</si>
  <si>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</si>
  <si>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</si>
  <si>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</si>
  <si>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</si>
  <si>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</si>
  <si>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</si>
  <si>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</si>
  <si>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</si>
  <si>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</si>
  <si>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</si>
  <si>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</si>
  <si>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</si>
  <si>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</si>
  <si>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</si>
  <si>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</si>
  <si>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</si>
  <si>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</si>
  <si>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</si>
  <si>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</si>
  <si>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</si>
  <si>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</si>
  <si>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</si>
  <si>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</si>
  <si>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</si>
  <si>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</si>
  <si>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</si>
  <si>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</si>
  <si>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</si>
  <si>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</si>
  <si>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</si>
  <si>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</si>
  <si>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</si>
  <si>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</si>
  <si>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</si>
  <si>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</si>
  <si>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</si>
  <si>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</si>
  <si>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</si>
  <si>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</si>
  <si>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</si>
  <si>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</si>
  <si>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</si>
  <si>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</si>
  <si>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</si>
  <si>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</si>
  <si>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</si>
  <si>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</si>
  <si>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</si>
  <si>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</si>
  <si>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</si>
  <si>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</si>
  <si>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</si>
  <si>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</si>
  <si>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</si>
  <si>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</si>
  <si>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</si>
  <si>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</si>
  <si>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</si>
  <si>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</si>
  <si>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</si>
  <si>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</si>
  <si>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</si>
  <si>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</si>
  <si>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</si>
  <si>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</si>
  <si>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</si>
  <si>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</si>
  <si>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</si>
  <si>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</si>
  <si>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</si>
  <si>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</si>
  <si>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</si>
  <si>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</si>
  <si>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</si>
  <si>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</si>
  <si>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</si>
  <si>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</si>
  <si>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</si>
  <si>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</si>
  <si>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</si>
  <si>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</si>
  <si>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</si>
  <si>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</si>
  <si>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</si>
  <si>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</si>
  <si>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</si>
  <si>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</si>
  <si>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</si>
  <si>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</si>
  <si>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</si>
  <si>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</si>
  <si>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</si>
  <si>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</si>
  <si>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</si>
  <si>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</si>
  <si>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</si>
  <si>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</si>
  <si>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</si>
  <si>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</si>
  <si>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</si>
  <si>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</si>
  <si>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</si>
  <si>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</si>
  <si>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</si>
  <si>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</si>
  <si>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</si>
  <si>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</si>
  <si>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</si>
  <si>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</si>
  <si>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</si>
  <si>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</si>
  <si>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</si>
  <si>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</si>
  <si>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</si>
  <si>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</si>
  <si>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</si>
  <si>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</si>
  <si>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</si>
  <si>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</si>
  <si>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</si>
  <si>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</si>
  <si>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</si>
  <si>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</si>
  <si>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</si>
  <si>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</si>
  <si>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</si>
  <si>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</si>
  <si>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</si>
  <si>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</si>
  <si>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</si>
  <si>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</si>
  <si>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</si>
  <si>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</si>
  <si>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</si>
  <si>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</si>
  <si>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</si>
  <si>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</si>
  <si>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</si>
  <si>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</si>
  <si>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</si>
  <si>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</si>
  <si>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</si>
  <si>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</si>
  <si>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</si>
  <si>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</si>
  <si>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</si>
  <si>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</si>
  <si>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</si>
  <si>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</si>
  <si>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</si>
  <si>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</si>
  <si>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</si>
  <si>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</si>
  <si>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</si>
  <si>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</si>
  <si>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</si>
  <si>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</si>
  <si>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</si>
  <si>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</si>
  <si>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</si>
  <si>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</si>
  <si>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</si>
  <si>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</si>
  <si>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</si>
  <si>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</si>
  <si>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</si>
  <si>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</si>
  <si>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</si>
  <si>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</si>
  <si>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</si>
  <si>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</si>
  <si>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</si>
  <si>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</si>
  <si>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</si>
  <si>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</si>
  <si>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</si>
  <si>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</si>
  <si>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</si>
  <si>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</si>
  <si>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</si>
  <si>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</si>
  <si>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</si>
  <si>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</si>
  <si>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</si>
  <si>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</si>
  <si>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</si>
  <si>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</si>
  <si>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</si>
  <si>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</si>
  <si>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</si>
  <si>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</si>
  <si>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</si>
  <si>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</si>
  <si>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</si>
  <si>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</si>
  <si>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</si>
  <si>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</si>
  <si>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</si>
  <si>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</si>
  <si>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</si>
  <si>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</si>
  <si>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</si>
  <si>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</si>
  <si>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</si>
  <si>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</si>
  <si>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</si>
  <si>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</si>
  <si>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</si>
  <si>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</si>
  <si>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</si>
  <si>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</si>
  <si>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</si>
  <si>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</si>
  <si>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</si>
  <si>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</si>
  <si>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</si>
  <si>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</si>
  <si>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</si>
  <si>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</si>
  <si>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</si>
  <si>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</si>
  <si>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</si>
  <si>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</si>
  <si>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</si>
  <si>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</si>
  <si>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</si>
  <si>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</si>
  <si>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</si>
  <si>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</si>
  <si>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</si>
  <si>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</si>
  <si>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</si>
  <si>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</si>
  <si>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</si>
  <si>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</si>
  <si>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</si>
  <si>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</si>
  <si>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</si>
  <si>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</si>
  <si>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</si>
  <si>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</si>
  <si>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</si>
  <si>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</si>
  <si>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</si>
  <si>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</si>
  <si>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</si>
  <si>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</si>
  <si>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</si>
  <si>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</si>
  <si>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</si>
  <si>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</si>
  <si>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</si>
  <si>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</si>
  <si>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</si>
  <si>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</si>
  <si>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</si>
  <si>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</si>
  <si>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</si>
  <si>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</si>
  <si>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</si>
  <si>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</si>
  <si>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</si>
  <si>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</si>
  <si>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</si>
  <si>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</si>
  <si>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</si>
  <si>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</si>
  <si>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</si>
  <si>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</si>
  <si>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</si>
  <si>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</si>
  <si>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</si>
  <si>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</si>
  <si>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</si>
  <si>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</si>
  <si>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</si>
  <si>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</si>
  <si>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</si>
  <si>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</si>
  <si>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</si>
  <si>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</si>
  <si>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</si>
  <si>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</si>
  <si>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</si>
  <si>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</si>
  <si>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</si>
  <si>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</si>
  <si>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</si>
  <si>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</si>
  <si>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</si>
  <si>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</si>
  <si>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</si>
  <si>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</si>
  <si>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</si>
  <si>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</si>
  <si>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</si>
  <si>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</si>
  <si>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</si>
  <si>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</si>
  <si>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</si>
  <si>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</si>
  <si>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</si>
  <si>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</si>
  <si>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</si>
  <si>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</si>
  <si>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</si>
  <si>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</si>
  <si>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</si>
  <si>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</si>
  <si>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</si>
  <si>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</si>
  <si>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</si>
  <si>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</si>
  <si>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</si>
  <si>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</si>
  <si>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</si>
  <si>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</si>
  <si>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</si>
  <si>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</si>
  <si>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</si>
  <si>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</si>
  <si>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</si>
  <si>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</si>
  <si>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</si>
  <si>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</si>
  <si>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</si>
  <si>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</si>
  <si>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</si>
  <si>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</si>
  <si>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</si>
  <si>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</si>
  <si>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</si>
  <si>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</si>
  <si>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</si>
  <si>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</si>
  <si>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</si>
  <si>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</si>
  <si>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</si>
  <si>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</si>
  <si>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</si>
  <si>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</si>
  <si>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</si>
  <si>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</si>
  <si>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</si>
  <si>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</si>
  <si>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</si>
  <si>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</si>
  <si>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</si>
  <si>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</si>
  <si>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</si>
  <si>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</si>
  <si>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</si>
  <si>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</si>
  <si>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</si>
  <si>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</si>
  <si>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</si>
  <si>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</si>
  <si>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</si>
  <si>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</si>
  <si>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</si>
  <si>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</si>
  <si>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</si>
  <si>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</si>
  <si>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</si>
  <si>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</si>
  <si>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</si>
  <si>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</si>
  <si>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</si>
  <si>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</si>
  <si>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</si>
  <si>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</si>
  <si>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</si>
  <si>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</si>
  <si>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</si>
  <si>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</si>
  <si>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</si>
  <si>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</si>
  <si>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</si>
  <si>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</si>
  <si>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</si>
  <si>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</si>
  <si>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</si>
  <si>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</si>
  <si>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</si>
  <si>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</si>
  <si>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</si>
  <si>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</si>
  <si>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</si>
  <si>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</si>
  <si>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</si>
  <si>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</si>
  <si>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</si>
  <si>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</si>
  <si>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</si>
  <si>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</si>
  <si>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</si>
  <si>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</si>
  <si>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</si>
  <si>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</si>
  <si>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</si>
  <si>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</si>
  <si>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</si>
  <si>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</si>
  <si>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</si>
  <si>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</si>
  <si>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</si>
  <si>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</si>
  <si>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</si>
  <si>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</si>
  <si>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</si>
  <si>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</si>
  <si>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</si>
  <si>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</si>
  <si>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</si>
  <si>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</si>
  <si>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</si>
  <si>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</si>
  <si>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</si>
  <si>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</si>
  <si>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</si>
  <si>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</si>
  <si>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</si>
  <si>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</si>
  <si>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</si>
  <si>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</si>
  <si>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</si>
  <si>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</si>
  <si>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</si>
  <si>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</si>
  <si>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</si>
  <si>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</si>
  <si>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</si>
  <si>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</si>
  <si>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</si>
  <si>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</si>
  <si>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</si>
  <si>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</si>
  <si>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</si>
  <si>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</si>
  <si>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</si>
  <si>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</si>
  <si>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</si>
  <si>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</si>
  <si>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</si>
  <si>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</si>
  <si>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</si>
  <si>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</si>
  <si>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</si>
  <si>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</si>
  <si>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</si>
  <si>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</si>
  <si>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</si>
  <si>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</si>
  <si>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</si>
  <si>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</si>
  <si>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</si>
  <si>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</si>
  <si>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</si>
  <si>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</si>
  <si>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</si>
  <si>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</si>
  <si>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</si>
  <si>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</si>
  <si>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</si>
  <si>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</si>
  <si>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</si>
  <si>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</si>
  <si>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</si>
  <si>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</si>
  <si>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</si>
  <si>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</si>
  <si>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</si>
  <si>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</si>
  <si>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</si>
  <si>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</si>
  <si>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</si>
  <si>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</si>
  <si>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</si>
  <si>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</si>
  <si>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</si>
  <si>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</si>
  <si>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</si>
  <si>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</si>
  <si>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</si>
  <si>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</si>
  <si>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</si>
  <si>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</si>
  <si>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</si>
  <si>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</si>
  <si>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</si>
  <si>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</si>
  <si>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</si>
  <si>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</si>
  <si>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</si>
  <si>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</si>
  <si>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</si>
  <si>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</si>
  <si>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</si>
  <si>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</si>
  <si>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</si>
  <si>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</si>
  <si>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</si>
  <si>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</si>
  <si>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</si>
  <si>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</si>
  <si>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</si>
  <si>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</si>
  <si>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</si>
  <si>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</si>
  <si>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</si>
  <si>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</si>
  <si>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</si>
  <si>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</si>
  <si>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</si>
  <si>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</si>
  <si>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</si>
  <si>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</si>
  <si>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</si>
  <si>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</si>
  <si>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</si>
  <si>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</si>
  <si>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</si>
  <si>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</si>
  <si>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</si>
  <si>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</si>
  <si>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</si>
  <si>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</si>
  <si>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</si>
  <si>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</si>
  <si>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</si>
  <si>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</si>
  <si>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</si>
  <si>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</si>
  <si>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</si>
  <si>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</si>
  <si>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</si>
  <si>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</si>
  <si>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</si>
  <si>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</si>
  <si>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</si>
  <si>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</si>
  <si>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</si>
  <si>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</si>
  <si>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</si>
  <si>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</si>
  <si>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</si>
  <si>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</si>
  <si>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</si>
  <si>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</si>
  <si>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</si>
  <si>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</si>
  <si>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</si>
  <si>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</si>
  <si>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</si>
  <si>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</si>
  <si>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</si>
  <si>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</si>
  <si>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</si>
  <si>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</si>
  <si>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</si>
  <si>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</si>
  <si>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</si>
  <si>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</si>
  <si>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</si>
  <si>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</si>
  <si>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</si>
  <si>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</si>
  <si>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</si>
  <si>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</si>
  <si>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</si>
  <si>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</si>
  <si>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</si>
  <si>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</si>
  <si>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</si>
  <si>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</si>
  <si>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</si>
  <si>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</si>
  <si>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</si>
  <si>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</si>
  <si>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</si>
  <si>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</si>
  <si>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</si>
  <si>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</si>
  <si>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</si>
  <si>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</si>
  <si>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</si>
  <si>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</si>
  <si>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</si>
  <si>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</si>
  <si>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</si>
  <si>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</si>
  <si>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</si>
  <si>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</si>
  <si>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</si>
  <si>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</si>
  <si>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</si>
  <si>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</si>
  <si>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</si>
  <si>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</si>
  <si>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</si>
  <si>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</si>
  <si>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</si>
  <si>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</si>
  <si>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</si>
  <si>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</si>
  <si>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</si>
  <si>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</si>
  <si>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</si>
  <si>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</si>
  <si>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</si>
  <si>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</si>
  <si>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</si>
  <si>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</si>
  <si>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</si>
  <si>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</si>
  <si>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</si>
  <si>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</si>
  <si>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</si>
  <si>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</si>
  <si>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</si>
  <si>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</si>
  <si>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</si>
  <si>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</si>
  <si>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</si>
  <si>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</si>
  <si>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</si>
  <si>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</si>
  <si>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</si>
  <si>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</si>
  <si>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</si>
  <si>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</si>
  <si>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</si>
  <si>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</si>
  <si>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</si>
  <si>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</si>
  <si>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</si>
  <si>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</si>
  <si>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</si>
  <si>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</si>
  <si>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</si>
  <si>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</si>
  <si>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</si>
  <si>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</si>
  <si>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</si>
  <si>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</si>
  <si>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</si>
  <si>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</si>
  <si>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</si>
  <si>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</si>
  <si>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</si>
  <si>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</si>
  <si>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</si>
  <si>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</si>
  <si>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</si>
  <si>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</si>
  <si>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</si>
  <si>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</si>
  <si>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</si>
  <si>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</si>
  <si>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</si>
  <si>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</si>
  <si>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</si>
  <si>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</si>
  <si>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</si>
  <si>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</si>
  <si>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</si>
  <si>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</si>
  <si>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</si>
  <si>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</si>
  <si>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</si>
  <si>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</si>
  <si>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</si>
  <si>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</si>
  <si>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</si>
  <si>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</si>
  <si>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</si>
  <si>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</si>
  <si>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</si>
  <si>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</si>
  <si>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</si>
  <si>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</si>
  <si>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</si>
  <si>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</si>
  <si>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</si>
  <si>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</si>
  <si>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</si>
  <si>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</si>
  <si>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</si>
  <si>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</si>
  <si>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</si>
  <si>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</si>
  <si>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</si>
  <si>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</si>
  <si>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</si>
  <si>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</si>
  <si>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</si>
  <si>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</si>
  <si>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</si>
  <si>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</si>
  <si>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</si>
  <si>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</si>
  <si>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</si>
  <si>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</si>
  <si>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</si>
  <si>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</si>
  <si>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</si>
  <si>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</si>
  <si>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</si>
  <si>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</si>
  <si>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</si>
  <si>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</si>
  <si>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</si>
  <si>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</si>
  <si>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</si>
  <si>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</si>
  <si>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</si>
  <si>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</si>
  <si>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</si>
  <si>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</si>
  <si>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</si>
  <si>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</si>
  <si>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</si>
  <si>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</si>
  <si>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</si>
  <si>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</si>
  <si>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</si>
  <si>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</si>
  <si>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</si>
  <si>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</si>
  <si>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</si>
  <si>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</si>
  <si>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</si>
  <si>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</si>
  <si>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</si>
  <si>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</si>
  <si>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</si>
  <si>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</si>
  <si>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</si>
  <si>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</si>
  <si>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</si>
  <si>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</si>
  <si>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</si>
  <si>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</si>
  <si>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</si>
  <si>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</si>
  <si>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</si>
  <si>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</si>
  <si>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</si>
  <si>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</si>
  <si>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</si>
  <si>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</si>
  <si>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</si>
  <si>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</si>
  <si>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</si>
  <si>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</si>
  <si>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</si>
  <si>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</si>
  <si>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</si>
  <si>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</si>
  <si>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</si>
  <si>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</si>
  <si>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</si>
  <si>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</si>
  <si>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</si>
  <si>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</si>
  <si>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</si>
  <si>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</si>
  <si>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</si>
  <si>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</si>
  <si>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</si>
  <si>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</si>
  <si>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</si>
  <si>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</si>
  <si>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</si>
  <si>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</si>
  <si>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</si>
  <si>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</si>
  <si>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</si>
  <si>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</si>
  <si>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</si>
  <si>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</si>
  <si>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</si>
  <si>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</si>
  <si>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</si>
  <si>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</si>
  <si>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</si>
  <si>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</si>
  <si>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</si>
  <si>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</si>
  <si>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</si>
  <si>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</si>
  <si>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</si>
  <si>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</si>
  <si>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</si>
  <si>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</si>
  <si>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</si>
  <si>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</si>
  <si>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</si>
  <si>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</si>
  <si>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</si>
  <si>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</si>
  <si>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</si>
  <si>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</si>
  <si>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</si>
  <si>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</si>
  <si>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</si>
  <si>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</si>
  <si>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</si>
  <si>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</si>
  <si>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</si>
  <si>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</si>
  <si>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</si>
  <si>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</si>
  <si>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</si>
  <si>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</si>
  <si>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</si>
  <si>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</si>
  <si>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</si>
  <si>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</si>
  <si>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</si>
  <si>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</si>
  <si>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</si>
  <si>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</si>
  <si>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</si>
  <si>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</si>
  <si>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</si>
  <si>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</si>
  <si>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</si>
  <si>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</si>
  <si>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</si>
  <si>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</si>
  <si>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</si>
  <si>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</si>
  <si>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</si>
  <si>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</si>
  <si>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</si>
  <si>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</si>
  <si>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</si>
  <si>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</si>
  <si>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</si>
  <si>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</si>
  <si>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</si>
  <si>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</si>
  <si>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</si>
  <si>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</si>
  <si>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</si>
  <si>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</si>
  <si>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</si>
  <si>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</si>
  <si>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</si>
  <si>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</si>
  <si>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</si>
  <si>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</si>
  <si>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</si>
  <si>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</si>
  <si>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</si>
  <si>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</si>
  <si>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</si>
  <si>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</si>
  <si>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</si>
  <si>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</si>
  <si>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</si>
  <si>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</si>
  <si>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</si>
  <si>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</si>
  <si>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</si>
  <si>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</si>
  <si>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</si>
  <si>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</si>
  <si>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</si>
  <si>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</si>
  <si>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</si>
  <si>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</si>
  <si>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</si>
  <si>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</si>
  <si>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</si>
  <si>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</si>
  <si>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</si>
  <si>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</si>
  <si>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</si>
  <si>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</si>
  <si>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</si>
  <si>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</si>
  <si>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</si>
  <si>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</si>
  <si>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</si>
  <si>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</si>
  <si>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</si>
  <si>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</si>
  <si>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</si>
  <si>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</si>
  <si>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</si>
  <si>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</si>
  <si>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</si>
  <si>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</si>
  <si>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</si>
  <si>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</si>
  <si>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</si>
  <si>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</si>
  <si>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</si>
  <si>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</si>
  <si>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</si>
  <si>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</si>
  <si>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</si>
  <si>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</si>
  <si>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</si>
  <si>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</si>
  <si>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</si>
  <si>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</si>
  <si>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</si>
  <si>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</si>
  <si>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</si>
  <si>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</si>
  <si>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</si>
  <si>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</si>
  <si>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</si>
  <si>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</si>
  <si>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</si>
  <si>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</si>
  <si>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</si>
  <si>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</si>
  <si>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</si>
  <si>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</si>
  <si>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</si>
  <si>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</si>
  <si>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</si>
  <si>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</si>
  <si>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</si>
  <si>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</si>
  <si>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</si>
  <si>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</si>
  <si>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</si>
  <si>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</si>
  <si>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</si>
  <si>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</si>
  <si>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</si>
  <si>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</si>
  <si>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</si>
  <si>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</si>
  <si>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</si>
  <si>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</si>
  <si>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</si>
  <si>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</si>
  <si>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</si>
  <si>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</si>
  <si>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</si>
  <si>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</si>
  <si>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</si>
  <si>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</si>
  <si>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</si>
  <si>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</si>
  <si>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</si>
  <si>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</si>
  <si>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</si>
  <si>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</si>
  <si>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</si>
  <si>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</si>
  <si>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</si>
  <si>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</si>
  <si>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</si>
  <si>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</si>
  <si>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</si>
  <si>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</si>
  <si>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</si>
  <si>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</si>
  <si>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</si>
  <si>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</si>
  <si>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</si>
  <si>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</si>
  <si>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</si>
  <si>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</si>
  <si>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</si>
  <si>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</si>
  <si>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</si>
  <si>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</si>
  <si>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</si>
  <si>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</si>
  <si>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</si>
  <si>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</si>
  <si>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</si>
  <si>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</si>
  <si>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</si>
  <si>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</si>
  <si>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</si>
  <si>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</si>
  <si>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</si>
  <si>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</si>
  <si>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</si>
  <si>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</si>
  <si>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</si>
  <si>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</si>
  <si>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</si>
  <si>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</si>
  <si>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</si>
  <si>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</si>
  <si>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</si>
  <si>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</si>
  <si>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</si>
  <si>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</si>
  <si>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</si>
  <si>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</si>
  <si>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</si>
  <si>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</si>
  <si>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</si>
  <si>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</si>
  <si>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</si>
  <si>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</si>
  <si>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</si>
  <si>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</si>
  <si>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</si>
  <si>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</si>
  <si>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</si>
  <si>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</si>
  <si>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</si>
  <si>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</si>
  <si>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</si>
  <si>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</si>
  <si>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</si>
  <si>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</si>
  <si>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</si>
  <si>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</si>
  <si>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</si>
  <si>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</si>
  <si>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</si>
  <si>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</si>
  <si>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</si>
  <si>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</si>
  <si>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</si>
  <si>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</si>
  <si>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</si>
  <si>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</si>
  <si>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</si>
  <si>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</si>
  <si>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</si>
  <si>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</si>
  <si>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</si>
  <si>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</si>
  <si>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</si>
  <si>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</si>
  <si>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</si>
  <si>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</si>
  <si>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</si>
  <si>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</si>
  <si>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</si>
  <si>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</si>
  <si>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</si>
  <si>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</si>
  <si>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</si>
  <si>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</si>
  <si>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</si>
  <si>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</si>
  <si>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</si>
  <si>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</si>
  <si>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</si>
  <si>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</si>
  <si>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</si>
  <si>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</si>
  <si>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</si>
  <si>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</si>
  <si>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</si>
  <si>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</si>
  <si>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</si>
  <si>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</si>
  <si>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</si>
  <si>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</si>
  <si>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</si>
  <si>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</si>
  <si>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</si>
  <si>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</si>
  <si>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</si>
  <si>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</si>
  <si>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</si>
  <si>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</si>
  <si>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</si>
  <si>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</si>
  <si>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</si>
  <si>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</si>
  <si>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</si>
  <si>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</si>
  <si>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</si>
  <si>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</si>
  <si>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</si>
  <si>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</si>
  <si>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</si>
  <si>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</si>
  <si>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</si>
  <si>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</si>
  <si>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</si>
  <si>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</si>
  <si>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</si>
  <si>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</si>
  <si>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</si>
  <si>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</si>
  <si>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</si>
  <si>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</si>
  <si>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</si>
  <si>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</si>
  <si>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</si>
  <si>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</si>
  <si>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</si>
  <si>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</si>
  <si>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</si>
  <si>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</si>
  <si>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</si>
  <si>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</si>
  <si>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</si>
  <si>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</si>
  <si>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</si>
  <si>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</si>
  <si>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</si>
  <si>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</si>
  <si>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</si>
  <si>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</si>
  <si>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</si>
  <si>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</si>
  <si>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</si>
  <si>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</si>
  <si>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</si>
  <si>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</si>
  <si>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</si>
  <si>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</si>
  <si>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</si>
  <si>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</si>
  <si>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</si>
  <si>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</si>
  <si>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</si>
  <si>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</si>
  <si>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</si>
  <si>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</si>
  <si>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</si>
  <si>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</si>
  <si>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</si>
  <si>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</si>
  <si>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</si>
  <si>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</si>
  <si>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</si>
  <si>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</si>
  <si>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</si>
  <si>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</si>
  <si>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</si>
  <si>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</si>
  <si>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</si>
  <si>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</si>
  <si>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</si>
  <si>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</si>
  <si>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</si>
  <si>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</si>
  <si>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</si>
  <si>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</si>
  <si>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</si>
  <si>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</si>
  <si>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</si>
  <si>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</si>
  <si>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</si>
  <si>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</si>
  <si>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</si>
  <si>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</si>
  <si>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</si>
  <si>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</si>
  <si>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</si>
  <si>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</si>
  <si>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</si>
  <si>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</si>
  <si>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</si>
  <si>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</si>
  <si>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</si>
  <si>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</si>
  <si>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</si>
  <si>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</si>
  <si>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</si>
  <si>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</si>
  <si>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</si>
  <si>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</si>
  <si>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</si>
  <si>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</si>
  <si>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</si>
  <si>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</si>
  <si>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</si>
  <si>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</si>
  <si>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</si>
  <si>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</si>
  <si>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</si>
  <si>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</si>
  <si>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</si>
  <si>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</si>
  <si>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</si>
  <si>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</si>
  <si>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</si>
  <si>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</si>
  <si>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</si>
  <si>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</si>
  <si>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</si>
  <si>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</si>
  <si>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</si>
  <si>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</si>
  <si>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</si>
  <si>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</si>
  <si>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</si>
  <si>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</si>
  <si>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</si>
  <si>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</si>
  <si>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</si>
  <si>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</si>
  <si>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</si>
  <si>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</si>
  <si>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</si>
  <si>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</si>
  <si>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</si>
  <si>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</si>
  <si>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</si>
  <si>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</si>
  <si>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</si>
  <si>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</si>
  <si>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</si>
  <si>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</si>
  <si>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</si>
  <si>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</si>
  <si>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</si>
  <si>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</si>
  <si>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</si>
  <si>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</si>
  <si>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</si>
  <si>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</si>
  <si>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</si>
  <si>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</si>
  <si>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</si>
  <si>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</si>
  <si>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</si>
  <si>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</si>
  <si>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</si>
  <si>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</si>
  <si>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</si>
  <si>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</si>
  <si>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</si>
  <si>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</si>
  <si>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</si>
  <si>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</si>
  <si>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</si>
  <si>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</si>
  <si>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</si>
  <si>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</si>
  <si>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</si>
  <si>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</si>
  <si>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</si>
  <si>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</si>
  <si>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</si>
  <si>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</si>
  <si>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</si>
  <si>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</si>
  <si>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</si>
  <si>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</si>
  <si>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</si>
  <si>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</si>
  <si>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</si>
  <si>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</si>
  <si>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</si>
  <si>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</si>
  <si>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</si>
  <si>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</si>
  <si>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</si>
  <si>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</si>
  <si>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</si>
  <si>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</si>
  <si>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</si>
  <si>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</si>
  <si>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</si>
  <si>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</si>
  <si>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</si>
  <si>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</si>
  <si>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</si>
  <si>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</si>
  <si>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</si>
  <si>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</si>
  <si>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</si>
  <si>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</si>
  <si>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</si>
  <si>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</si>
  <si>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</si>
  <si>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</si>
  <si>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</si>
  <si>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</si>
  <si>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</si>
  <si>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</si>
  <si>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</si>
  <si>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</si>
  <si>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</si>
  <si>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</si>
  <si>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</si>
  <si>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</si>
  <si>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</si>
  <si>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</si>
  <si>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</si>
  <si>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</si>
  <si>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</si>
  <si>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</si>
  <si>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</si>
  <si>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</si>
  <si>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</si>
  <si>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</si>
  <si>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</si>
  <si>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</si>
  <si>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</si>
  <si>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</si>
  <si>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</si>
  <si>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</si>
  <si>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</si>
  <si>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</si>
  <si>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</si>
  <si>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</si>
  <si>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</si>
  <si>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</si>
  <si>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</si>
  <si>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</si>
  <si>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</si>
  <si>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</si>
  <si>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</si>
  <si>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</si>
  <si>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</si>
  <si>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</si>
  <si>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</si>
  <si>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</si>
  <si>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</si>
  <si>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</si>
  <si>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</si>
  <si>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</si>
  <si>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</si>
  <si>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</si>
  <si>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</si>
  <si>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</si>
  <si>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</si>
  <si>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</si>
  <si>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</si>
  <si>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</si>
  <si>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</si>
  <si>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</si>
  <si>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</si>
  <si>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</si>
  <si>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</si>
  <si>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</si>
  <si>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</si>
  <si>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</si>
  <si>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</si>
  <si>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</si>
  <si>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</si>
  <si>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</si>
  <si>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</si>
  <si>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</si>
  <si>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</si>
  <si>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</si>
  <si>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</si>
  <si>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</si>
  <si>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</si>
  <si>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</si>
  <si>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</si>
  <si>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</si>
  <si>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</si>
  <si>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</si>
  <si>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</si>
  <si>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</si>
  <si>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</si>
  <si>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</si>
  <si>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</si>
  <si>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</si>
  <si>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</si>
  <si>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</si>
  <si>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</si>
  <si>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</si>
  <si>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</si>
  <si>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</si>
  <si>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</si>
  <si>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</si>
  <si>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</si>
  <si>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</si>
  <si>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</si>
  <si>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</si>
  <si>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</si>
  <si>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</si>
  <si>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</si>
  <si>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</si>
  <si>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</si>
  <si>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</si>
  <si>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</si>
  <si>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</si>
  <si>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</si>
  <si>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</si>
  <si>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</si>
  <si>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</si>
  <si>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</si>
  <si>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</si>
  <si>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</si>
  <si>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</si>
  <si>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</si>
  <si>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</si>
  <si>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</si>
  <si>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</si>
  <si>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</si>
  <si>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</si>
  <si>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</si>
  <si>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</si>
  <si>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</si>
  <si>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</si>
  <si>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</si>
  <si>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</si>
  <si>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</si>
  <si>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</si>
  <si>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</si>
  <si>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</si>
  <si>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</si>
  <si>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</si>
  <si>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</si>
  <si>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</si>
  <si>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</si>
  <si>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</si>
  <si>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</si>
  <si>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</si>
  <si>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</si>
  <si>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</si>
  <si>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</si>
  <si>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</si>
  <si>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</si>
  <si>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</si>
  <si>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</si>
  <si>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</si>
  <si>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</si>
  <si>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</si>
  <si>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</si>
  <si>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</si>
  <si>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</si>
  <si>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</si>
  <si>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</si>
  <si>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</si>
  <si>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</si>
  <si>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</si>
  <si>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</si>
  <si>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</si>
  <si>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</si>
  <si>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</si>
  <si>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</si>
  <si>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</si>
  <si>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</si>
  <si>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</si>
  <si>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</si>
  <si>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</si>
  <si>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</si>
  <si>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</si>
  <si>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</si>
  <si>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</si>
  <si>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</si>
  <si>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</si>
  <si>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</si>
  <si>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</si>
  <si>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</si>
  <si>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</si>
  <si>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</si>
  <si>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</si>
  <si>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</si>
  <si>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</si>
  <si>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</si>
  <si>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</si>
  <si>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</si>
  <si>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</si>
  <si>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</si>
  <si>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</si>
  <si>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</si>
  <si>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</si>
  <si>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</si>
  <si>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</si>
  <si>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</si>
  <si>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</si>
  <si>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</si>
  <si>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</si>
  <si>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</si>
  <si>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</si>
  <si>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</si>
  <si>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</si>
  <si>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</si>
  <si>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</si>
  <si>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</si>
  <si>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</si>
  <si>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</si>
  <si>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</si>
  <si>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</si>
  <si>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</si>
  <si>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</si>
  <si>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</si>
  <si>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</si>
  <si>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</si>
  <si>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</si>
  <si>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</si>
  <si>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</si>
  <si>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</si>
  <si>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</si>
  <si>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</si>
  <si>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</si>
  <si>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</si>
  <si>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</si>
  <si>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</si>
  <si>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</si>
  <si>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</si>
  <si>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</si>
  <si>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</si>
  <si>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</si>
  <si>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</si>
  <si>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</si>
  <si>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</si>
  <si>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</si>
  <si>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</si>
  <si>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</si>
  <si>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</si>
  <si>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</si>
  <si>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</si>
  <si>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</si>
  <si>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</si>
  <si>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</si>
  <si>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</si>
  <si>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</si>
  <si>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</si>
  <si>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</si>
  <si>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</si>
  <si>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</si>
  <si>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</si>
  <si>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</si>
  <si>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</si>
  <si>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</si>
  <si>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</si>
  <si>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</si>
  <si>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</si>
  <si>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</si>
  <si>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</si>
  <si>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</si>
  <si>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</si>
  <si>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</si>
  <si>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</si>
  <si>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</si>
  <si>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</si>
  <si>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</si>
  <si>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</si>
  <si>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</si>
  <si>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</si>
  <si>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</si>
  <si>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</si>
  <si>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</si>
  <si>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</si>
  <si>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</si>
  <si>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</si>
  <si>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</si>
  <si>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</si>
  <si>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</si>
  <si>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</si>
  <si>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</si>
  <si>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</si>
  <si>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</si>
  <si>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</si>
  <si>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</si>
  <si>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</si>
  <si>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</si>
  <si>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</si>
  <si>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</si>
  <si>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</si>
  <si>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</si>
  <si>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</si>
  <si>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</si>
  <si>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</si>
  <si>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</si>
  <si>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</si>
  <si>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</si>
  <si>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</si>
  <si>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</si>
  <si>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</si>
  <si>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</si>
  <si>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</si>
  <si>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</si>
  <si>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</si>
  <si>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</si>
  <si>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</si>
  <si>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</si>
  <si>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</si>
  <si>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</si>
  <si>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</si>
  <si>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</si>
  <si>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</si>
  <si>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</si>
  <si>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</si>
  <si>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</si>
  <si>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</si>
  <si>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</si>
  <si>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</si>
  <si>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</si>
  <si>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</si>
  <si>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</si>
  <si>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</si>
  <si>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</si>
  <si>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</si>
  <si>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</si>
  <si>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</si>
  <si>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</si>
  <si>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</si>
  <si>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</si>
  <si>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</si>
  <si>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</si>
  <si>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</si>
  <si>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</si>
  <si>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</si>
  <si>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</si>
  <si>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</si>
  <si>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</si>
  <si>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</si>
  <si>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</si>
  <si>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</si>
  <si>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</si>
  <si>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</si>
  <si>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</si>
  <si>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</si>
  <si>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</si>
  <si>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</si>
  <si>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</si>
  <si>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</si>
  <si>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</si>
  <si>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</si>
  <si>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</si>
  <si>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</si>
  <si>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</si>
  <si>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</si>
  <si>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</si>
  <si>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</si>
  <si>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</si>
  <si>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</si>
  <si>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</si>
  <si>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</si>
  <si>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</si>
  <si>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</si>
  <si>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</si>
  <si>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</si>
  <si>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</si>
  <si>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</si>
  <si>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</si>
  <si>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</si>
  <si>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</si>
  <si>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</si>
  <si>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</si>
  <si>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</si>
  <si>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</si>
  <si>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</si>
  <si>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</si>
  <si>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</si>
  <si>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</si>
  <si>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</si>
  <si>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</si>
  <si>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</si>
  <si>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</si>
  <si>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</si>
  <si>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</si>
  <si>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</si>
  <si>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</si>
  <si>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</si>
  <si>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</si>
  <si>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</si>
  <si>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</si>
  <si>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</si>
  <si>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</si>
  <si>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</si>
  <si>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</si>
  <si>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</si>
  <si>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</si>
  <si>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</si>
  <si>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</si>
  <si>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</si>
  <si>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</si>
  <si>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</si>
  <si>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</si>
  <si>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</si>
  <si>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</si>
  <si>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</si>
  <si>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</si>
  <si>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</si>
  <si>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</si>
  <si>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</si>
  <si>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</si>
  <si>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</si>
  <si>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</si>
  <si>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</si>
  <si>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</si>
  <si>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</si>
  <si>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</si>
  <si>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</si>
  <si>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</si>
  <si>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</si>
  <si>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</si>
  <si>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</si>
  <si>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</si>
  <si>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</si>
  <si>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</si>
  <si>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</si>
  <si>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</si>
  <si>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</si>
  <si>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</si>
  <si>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</si>
  <si>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</si>
  <si>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</si>
  <si>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</si>
  <si>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</si>
  <si>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</si>
  <si>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</si>
  <si>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</si>
  <si>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</si>
  <si>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</si>
  <si>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</si>
  <si>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</si>
  <si>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</si>
  <si>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</si>
  <si>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</si>
  <si>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</si>
  <si>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</si>
  <si>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</si>
  <si>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</si>
  <si>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</si>
  <si>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</si>
  <si>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</si>
  <si>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</si>
  <si>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</si>
  <si>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</si>
  <si>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</si>
  <si>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</si>
  <si>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</si>
  <si>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</si>
  <si>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</si>
  <si>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</si>
  <si>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</si>
  <si>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</si>
  <si>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</si>
  <si>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</si>
  <si>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</si>
  <si>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</si>
  <si>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</si>
  <si>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</si>
  <si>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</si>
  <si>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</si>
  <si>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</si>
  <si>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</si>
  <si>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</si>
  <si>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</si>
  <si>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</si>
  <si>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</si>
  <si>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</si>
  <si>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</si>
  <si>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</si>
  <si>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</si>
  <si>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</si>
  <si>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</si>
  <si>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</si>
  <si>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</si>
  <si>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</si>
  <si>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</si>
  <si>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</si>
  <si>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</si>
  <si>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</si>
  <si>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</si>
  <si>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</si>
  <si>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</si>
  <si>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</si>
  <si>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</si>
  <si>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</si>
  <si>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</si>
  <si>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</si>
  <si>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</si>
  <si>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</si>
  <si>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</si>
  <si>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</si>
  <si>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</si>
  <si>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</si>
  <si>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</si>
  <si>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</si>
  <si>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</si>
  <si>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</si>
  <si>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</si>
  <si>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</si>
  <si>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</si>
  <si>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</si>
  <si>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</si>
  <si>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</si>
  <si>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</si>
  <si>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</si>
  <si>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</si>
  <si>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</si>
  <si>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</si>
  <si>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</si>
  <si>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</si>
  <si>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</si>
  <si>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</si>
  <si>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</si>
  <si>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</si>
  <si>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</si>
  <si>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</si>
  <si>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</si>
  <si>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</si>
  <si>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</si>
  <si>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</si>
  <si>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</si>
  <si>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</si>
  <si>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</si>
  <si>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</si>
  <si>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</si>
  <si>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</si>
  <si>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</si>
  <si>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</si>
  <si>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</si>
  <si>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</si>
  <si>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</si>
  <si>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</si>
  <si>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</si>
  <si>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</si>
  <si>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</si>
  <si>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</si>
  <si>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</si>
  <si>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</si>
  <si>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</si>
  <si>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</si>
  <si>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</si>
  <si>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</si>
  <si>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</si>
  <si>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</si>
  <si>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</si>
  <si>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</si>
  <si>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</si>
  <si>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</si>
  <si>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</si>
  <si>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</si>
  <si>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</si>
  <si>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</si>
  <si>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</si>
  <si>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</si>
  <si>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</si>
  <si>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</si>
  <si>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</si>
  <si>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</si>
  <si>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</si>
  <si>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</si>
  <si>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</si>
  <si>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</si>
  <si>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</si>
  <si>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</si>
  <si>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</si>
  <si>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</si>
  <si>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</si>
  <si>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</si>
  <si>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</si>
  <si>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</si>
  <si>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</si>
  <si>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</si>
  <si>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</si>
  <si>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</si>
  <si>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</si>
  <si>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</si>
  <si>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</si>
  <si>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</si>
  <si>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</si>
  <si>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</si>
  <si>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</si>
  <si>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</si>
  <si>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</si>
  <si>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</si>
  <si>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</si>
  <si>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</si>
  <si>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</si>
  <si>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</si>
  <si>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</si>
  <si>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</si>
  <si>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</si>
  <si>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</si>
  <si>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</si>
  <si>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</si>
  <si>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</si>
  <si>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</si>
  <si>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</si>
  <si>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</si>
  <si>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</si>
  <si>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</si>
  <si>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</si>
  <si>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</si>
  <si>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</si>
  <si>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</si>
  <si>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</si>
  <si>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</si>
  <si>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</si>
  <si>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</si>
  <si>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</si>
  <si>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</si>
  <si>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</si>
  <si>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</si>
  <si>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</si>
  <si>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</si>
  <si>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</si>
  <si>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</si>
  <si>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</si>
  <si>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</si>
  <si>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</si>
  <si>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</si>
  <si>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</si>
  <si>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</si>
  <si>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</si>
  <si>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</si>
  <si>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</si>
  <si>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</si>
  <si>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</si>
  <si>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</si>
  <si>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</si>
  <si>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</si>
  <si>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</si>
  <si>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</si>
  <si>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</si>
  <si>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</si>
  <si>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</si>
  <si>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</si>
  <si>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</si>
  <si>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</si>
  <si>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</si>
  <si>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</si>
  <si>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</si>
  <si>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</si>
  <si>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</si>
  <si>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</si>
  <si>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</si>
  <si>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</si>
  <si>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</si>
  <si>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</si>
  <si>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</si>
  <si>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</si>
  <si>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</si>
  <si>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</si>
  <si>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</si>
  <si>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</si>
  <si>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</si>
  <si>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</si>
  <si>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</si>
  <si>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</si>
  <si>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</si>
  <si>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</si>
  <si>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</si>
  <si>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</si>
  <si>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</si>
  <si>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</si>
  <si>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</si>
  <si>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</si>
  <si>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</si>
  <si>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</si>
  <si>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</si>
  <si>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</si>
  <si>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</si>
  <si>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</si>
  <si>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</si>
  <si>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</si>
  <si>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</si>
  <si>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</si>
  <si>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</si>
  <si>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</si>
  <si>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</si>
  <si>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</si>
  <si>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</si>
  <si>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</si>
  <si>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</si>
  <si>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</si>
  <si>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</si>
  <si>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</si>
  <si>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</si>
  <si>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</si>
  <si>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</si>
  <si>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</si>
  <si>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</si>
  <si>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</si>
  <si>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</si>
  <si>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</si>
  <si>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</si>
  <si>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</si>
  <si>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</si>
  <si>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</si>
  <si>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</si>
  <si>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</si>
  <si>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</si>
  <si>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</si>
  <si>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</si>
  <si>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</si>
  <si>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</si>
  <si>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</si>
  <si>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</si>
  <si>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</si>
  <si>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</si>
  <si>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</si>
  <si>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</si>
  <si>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</si>
  <si>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</si>
  <si>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</si>
  <si>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</si>
  <si>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</si>
  <si>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</si>
  <si>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</si>
  <si>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</si>
  <si>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</si>
  <si>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</si>
  <si>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</si>
  <si>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</si>
  <si>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</si>
  <si>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</si>
  <si>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</si>
  <si>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</si>
  <si>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</si>
  <si>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</si>
  <si>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</si>
  <si>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</si>
  <si>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</si>
  <si>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</si>
  <si>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</si>
  <si>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</si>
  <si>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</si>
  <si>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</si>
  <si>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</si>
  <si>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</si>
  <si>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</si>
  <si>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</si>
  <si>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</si>
  <si>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</si>
  <si>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</si>
  <si>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</si>
  <si>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</si>
  <si>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</si>
  <si>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</si>
  <si>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</si>
  <si>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</si>
  <si>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</si>
  <si>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</si>
  <si>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</si>
  <si>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</si>
  <si>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</si>
  <si>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</si>
  <si>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</si>
  <si>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</si>
  <si>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</si>
  <si>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</si>
  <si>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</si>
  <si>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</si>
  <si>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</si>
  <si>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</si>
  <si>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</si>
  <si>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</si>
  <si>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</si>
  <si>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</si>
  <si>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</si>
  <si>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</si>
  <si>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</si>
  <si>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</si>
  <si>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</si>
  <si>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</si>
  <si>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</si>
  <si>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</si>
  <si>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</si>
  <si>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</si>
  <si>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</si>
  <si>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</si>
  <si>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</si>
  <si>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</si>
  <si>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</si>
  <si>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</si>
  <si>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</si>
  <si>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</si>
  <si>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</si>
  <si>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</si>
  <si>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</si>
  <si>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</si>
  <si>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</si>
  <si>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</si>
  <si>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</si>
  <si>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</si>
  <si>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</si>
  <si>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</si>
  <si>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</si>
  <si>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</si>
  <si>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</si>
  <si>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</si>
  <si>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</si>
  <si>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</si>
  <si>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</si>
  <si>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</si>
  <si>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</si>
  <si>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</si>
  <si>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</si>
  <si>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</si>
  <si>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</si>
  <si>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</si>
  <si>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</si>
  <si>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</si>
  <si>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</si>
  <si>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</si>
  <si>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</si>
  <si>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</si>
  <si>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</si>
  <si>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</si>
  <si>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</si>
  <si>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</si>
  <si>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</si>
  <si>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</si>
  <si>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</si>
  <si>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</si>
  <si>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</si>
  <si>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</si>
  <si>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</si>
  <si>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</si>
  <si>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</si>
  <si>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</si>
  <si>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</si>
  <si>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</si>
  <si>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</si>
  <si>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</si>
  <si>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</si>
  <si>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</si>
  <si>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</si>
  <si>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</si>
  <si>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</si>
  <si>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</si>
  <si>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</si>
  <si>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</si>
  <si>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</si>
  <si>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</si>
  <si>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</si>
  <si>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</si>
  <si>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</si>
  <si>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</si>
  <si>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</si>
  <si>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</si>
  <si>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</si>
  <si>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</si>
  <si>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</si>
  <si>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</si>
  <si>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</si>
  <si>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</si>
  <si>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</si>
  <si>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</si>
  <si>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</si>
  <si>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</si>
  <si>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</si>
  <si>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</si>
  <si>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</si>
  <si>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</si>
  <si>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</si>
  <si>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</si>
  <si>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</si>
  <si>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</si>
  <si>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</si>
  <si>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</si>
  <si>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</si>
  <si>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</si>
  <si>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</si>
  <si>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</si>
  <si>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</si>
  <si>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</si>
  <si>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</si>
  <si>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</si>
  <si>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</si>
  <si>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</si>
  <si>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</si>
  <si>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</si>
  <si>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</si>
  <si>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</si>
  <si>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</si>
  <si>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</si>
  <si>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</si>
  <si>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</si>
  <si>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</si>
  <si>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</si>
  <si>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</si>
  <si>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</si>
  <si>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</si>
  <si>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</si>
  <si>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</si>
  <si>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</si>
  <si>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</si>
  <si>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</si>
  <si>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</si>
  <si>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</si>
  <si>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</si>
  <si>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</si>
  <si>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</si>
  <si>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</si>
  <si>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</si>
  <si>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</si>
  <si>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</si>
  <si>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</si>
  <si>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</si>
  <si>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</si>
  <si>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</si>
  <si>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</si>
  <si>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</si>
  <si>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</si>
  <si>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</si>
  <si>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</si>
  <si>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</si>
  <si>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</si>
  <si>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</si>
  <si>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</si>
  <si>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</si>
  <si>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</si>
  <si>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</si>
  <si>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</si>
  <si>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</si>
  <si>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</si>
  <si>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</si>
  <si>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</si>
  <si>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</si>
  <si>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</si>
  <si>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</si>
  <si>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</si>
  <si>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</si>
  <si>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</si>
  <si>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</si>
  <si>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</si>
  <si>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</si>
  <si>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</si>
  <si>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</si>
  <si>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</si>
  <si>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</si>
  <si>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</si>
  <si>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</si>
  <si>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</si>
  <si>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</si>
  <si>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</si>
  <si>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</si>
  <si>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</si>
  <si>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</si>
  <si>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</si>
  <si>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</si>
  <si>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</si>
  <si>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</si>
  <si>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</si>
  <si>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</si>
  <si>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</si>
  <si>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</si>
  <si>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</si>
  <si>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</si>
  <si>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</si>
  <si>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</si>
  <si>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</si>
  <si>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</si>
  <si>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</si>
  <si>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</si>
  <si>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</si>
  <si>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</si>
  <si>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</si>
  <si>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</si>
  <si>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</si>
  <si>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</si>
  <si>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</si>
  <si>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</si>
  <si>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</si>
  <si>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</si>
  <si>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</si>
  <si>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</si>
  <si>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</si>
  <si>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</si>
  <si>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</si>
  <si>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</si>
  <si>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</si>
  <si>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</si>
  <si>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</si>
  <si>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</si>
  <si>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</si>
  <si>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</si>
  <si>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</si>
  <si>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</si>
  <si>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</si>
  <si>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</si>
  <si>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</si>
  <si>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</si>
  <si>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</si>
  <si>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</si>
  <si>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</si>
  <si>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</si>
  <si>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</si>
  <si>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</si>
  <si>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</si>
  <si>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</si>
  <si>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</si>
  <si>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</si>
  <si>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</si>
  <si>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</si>
  <si>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</si>
  <si>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</si>
  <si>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</si>
  <si>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</si>
  <si>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</si>
  <si>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</si>
  <si>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</si>
  <si>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</si>
  <si>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</si>
  <si>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</si>
  <si>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</si>
  <si>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</si>
  <si>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</si>
  <si>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</si>
  <si>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</si>
  <si>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</si>
  <si>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</si>
  <si>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</si>
  <si>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</si>
  <si>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</si>
  <si>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</si>
  <si>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</si>
  <si>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</si>
  <si>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</si>
  <si>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</si>
  <si>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</si>
  <si>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</si>
  <si>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</si>
  <si>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</si>
  <si>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</si>
  <si>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</si>
  <si>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</si>
  <si>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</si>
  <si>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</si>
  <si>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</si>
  <si>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</si>
  <si>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</si>
  <si>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</si>
  <si>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</si>
  <si>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</si>
  <si>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</si>
  <si>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</si>
  <si>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</si>
  <si>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</si>
  <si>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</si>
  <si>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</si>
  <si>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</si>
  <si>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</si>
  <si>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</si>
  <si>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</si>
  <si>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</si>
  <si>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</si>
  <si>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</si>
  <si>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</si>
  <si>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</si>
  <si>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</si>
  <si>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</si>
  <si>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</si>
  <si>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</si>
  <si>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</si>
  <si>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</si>
  <si>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</si>
  <si>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</si>
  <si>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</si>
  <si>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</si>
  <si>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</si>
  <si>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</si>
  <si>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</si>
  <si>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</si>
  <si>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</si>
  <si>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</si>
  <si>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</si>
  <si>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</si>
  <si>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</si>
  <si>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</si>
  <si>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</si>
  <si>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</si>
  <si>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</si>
  <si>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</si>
  <si>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</si>
  <si>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</si>
  <si>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</si>
  <si>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</si>
  <si>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</si>
  <si>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</si>
  <si>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</si>
  <si>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</si>
  <si>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</si>
  <si>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</si>
  <si>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</si>
  <si>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</si>
  <si>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</si>
  <si>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</si>
  <si>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</si>
  <si>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</si>
  <si>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</si>
  <si>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</si>
  <si>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</si>
  <si>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</si>
  <si>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</si>
  <si>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</si>
  <si>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</si>
  <si>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</si>
  <si>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</si>
  <si>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</si>
  <si>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</si>
  <si>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</si>
  <si>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</si>
  <si>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</si>
  <si>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</si>
  <si>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</si>
  <si>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</si>
  <si>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</si>
  <si>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</si>
  <si>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</si>
  <si>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</si>
  <si>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</si>
  <si>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</si>
  <si>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</si>
  <si>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</si>
  <si>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</si>
  <si>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</si>
  <si>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</si>
  <si>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</si>
  <si>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</si>
  <si>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</si>
  <si>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</si>
  <si>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</si>
  <si>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</si>
  <si>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</si>
  <si>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</si>
  <si>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</si>
  <si>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</si>
  <si>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</si>
  <si>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</si>
  <si>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</si>
  <si>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</si>
  <si>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</si>
  <si>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</si>
  <si>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</si>
  <si>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</si>
  <si>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</si>
  <si>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</si>
  <si>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</si>
  <si>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</si>
  <si>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</si>
  <si>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</si>
  <si>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</si>
  <si>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</si>
  <si>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</si>
  <si>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</si>
  <si>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</si>
  <si>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</si>
  <si>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</si>
  <si>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</si>
  <si>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</si>
  <si>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</si>
  <si>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</si>
  <si>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</si>
  <si>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</si>
  <si>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</si>
  <si>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</si>
  <si>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</si>
  <si>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</si>
  <si>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</si>
  <si>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</si>
  <si>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</si>
  <si>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</si>
  <si>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</si>
  <si>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</si>
  <si>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</si>
  <si>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</si>
  <si>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</si>
  <si>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</si>
  <si>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</si>
  <si>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</si>
  <si>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</si>
  <si>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</si>
  <si>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</si>
  <si>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</si>
  <si>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</si>
  <si>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</si>
  <si>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</si>
  <si>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</si>
  <si>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</si>
  <si>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</si>
  <si>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</si>
  <si>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</si>
  <si>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</si>
  <si>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</si>
  <si>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</si>
  <si>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</si>
  <si>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</si>
  <si>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</si>
  <si>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</si>
  <si>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</si>
  <si>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</si>
  <si>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</si>
  <si>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</si>
  <si>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</si>
  <si>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</si>
  <si>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</si>
  <si>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</si>
  <si>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</si>
  <si>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</si>
  <si>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</si>
  <si>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</si>
  <si>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</si>
  <si>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</si>
  <si>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</si>
  <si>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</si>
  <si>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</si>
  <si>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</si>
  <si>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</si>
  <si>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</si>
  <si>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</si>
  <si>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</si>
  <si>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</si>
  <si>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</si>
  <si>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</si>
  <si>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</si>
  <si>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</si>
  <si>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</si>
  <si>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</si>
  <si>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</si>
  <si>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</si>
  <si>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</si>
  <si>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</si>
  <si>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</si>
  <si>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</si>
  <si>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</si>
  <si>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</si>
  <si>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</si>
  <si>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</si>
  <si>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</si>
  <si>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</si>
  <si>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</si>
  <si>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</si>
  <si>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</si>
  <si>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</si>
  <si>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</si>
  <si>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</si>
  <si>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</si>
  <si>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</si>
  <si>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</si>
  <si>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</si>
  <si>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</si>
  <si>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</si>
  <si>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</si>
  <si>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</si>
  <si>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</si>
  <si>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</si>
  <si>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</si>
  <si>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</si>
  <si>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</si>
  <si>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</si>
  <si>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</si>
  <si>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</si>
  <si>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</si>
  <si>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</si>
  <si>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</si>
  <si>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</si>
  <si>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</si>
  <si>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</si>
  <si>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</si>
  <si>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</si>
  <si>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</si>
  <si>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</si>
  <si>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</si>
  <si>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</si>
  <si>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</si>
  <si>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</si>
  <si>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</si>
  <si>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</si>
  <si>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</si>
  <si>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</si>
  <si>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</si>
  <si>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</si>
  <si>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</si>
  <si>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</si>
  <si>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</si>
  <si>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</si>
  <si>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</si>
  <si>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</si>
  <si>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</si>
  <si>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</si>
  <si>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</si>
  <si>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</si>
  <si>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</si>
  <si>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</si>
  <si>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</si>
  <si>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</si>
  <si>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</si>
  <si>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</si>
  <si>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</si>
  <si>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</si>
  <si>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</si>
  <si>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</si>
  <si>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</si>
  <si>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</si>
  <si>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</si>
  <si>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</si>
  <si>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</si>
  <si>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</si>
  <si>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</si>
  <si>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</si>
  <si>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</si>
  <si>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</si>
  <si>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</si>
  <si>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</si>
  <si>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</si>
  <si>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</si>
  <si>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</si>
  <si>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</si>
  <si>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</si>
  <si>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</si>
  <si>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</si>
  <si>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</si>
  <si>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</si>
  <si>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</si>
  <si>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</si>
  <si>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</si>
  <si>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</si>
  <si>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</si>
  <si>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</si>
  <si>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</si>
  <si>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</si>
  <si>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</si>
  <si>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</si>
  <si>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</si>
  <si>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</si>
  <si>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</si>
  <si>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</si>
  <si>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</si>
  <si>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</si>
  <si>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</si>
  <si>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</si>
  <si>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</si>
  <si>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</si>
  <si>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</si>
  <si>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</si>
  <si>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</si>
  <si>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</si>
  <si>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</si>
  <si>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</si>
  <si>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</si>
  <si>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</si>
  <si>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</si>
  <si>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</si>
  <si>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</si>
  <si>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</si>
  <si>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</si>
  <si>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</si>
  <si>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</si>
  <si>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</si>
  <si>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</si>
  <si>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</si>
  <si>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</si>
  <si>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</si>
  <si>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</si>
  <si>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</si>
  <si>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</si>
  <si>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</si>
  <si>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</si>
  <si>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</si>
  <si>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</si>
  <si>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</si>
  <si>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</si>
  <si>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</si>
  <si>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</si>
  <si>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</si>
  <si>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</si>
  <si>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</si>
  <si>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</si>
  <si>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</si>
  <si>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</si>
  <si>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</si>
  <si>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</si>
  <si>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</si>
  <si>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</si>
  <si>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</si>
  <si>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</si>
  <si>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</si>
  <si>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</si>
  <si>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</si>
  <si>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</si>
  <si>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</si>
  <si>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</si>
  <si>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</si>
  <si>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</si>
  <si>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</si>
  <si>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</si>
  <si>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</si>
  <si>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</si>
  <si>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</si>
  <si>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</si>
  <si>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</si>
  <si>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</si>
  <si>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</si>
  <si>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</si>
  <si>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</si>
  <si>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</si>
  <si>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</si>
  <si>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</si>
  <si>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</si>
  <si>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</si>
  <si>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</si>
  <si>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</si>
  <si>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</si>
  <si>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</si>
  <si>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</si>
  <si>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</si>
  <si>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</si>
  <si>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</si>
  <si>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</si>
  <si>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</si>
  <si>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</si>
  <si>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</si>
  <si>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</si>
  <si>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</si>
  <si>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</si>
  <si>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</si>
  <si>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</si>
  <si>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</si>
  <si>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</si>
  <si>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</si>
  <si>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</si>
  <si>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</si>
  <si>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</si>
  <si>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</si>
  <si>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</si>
  <si>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</si>
  <si>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</si>
  <si>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</si>
  <si>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</si>
  <si>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</si>
  <si>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</si>
  <si>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</si>
  <si>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</si>
  <si>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</si>
  <si>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</si>
  <si>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</si>
  <si>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</si>
  <si>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</si>
  <si>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</si>
  <si>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</si>
  <si>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</si>
  <si>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</si>
  <si>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</si>
  <si>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</si>
  <si>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</si>
  <si>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</si>
  <si>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</si>
  <si>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</si>
  <si>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</si>
  <si>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</si>
  <si>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</si>
  <si>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</si>
  <si>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</si>
  <si>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</si>
  <si>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</si>
  <si>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</si>
  <si>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</si>
  <si>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</si>
  <si>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</si>
  <si>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</si>
  <si>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</si>
  <si>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</si>
  <si>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</si>
  <si>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</si>
  <si>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</si>
  <si>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</si>
  <si>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</si>
  <si>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</si>
  <si>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</si>
  <si>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</si>
  <si>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</si>
  <si>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</si>
  <si>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</si>
  <si>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</si>
  <si>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</si>
  <si>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</si>
  <si>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</si>
  <si>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</si>
  <si>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</si>
  <si>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</si>
  <si>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</si>
  <si>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</si>
  <si>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</si>
  <si>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</si>
  <si>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</si>
  <si>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</si>
  <si>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</si>
  <si>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</si>
  <si>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</si>
  <si>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</si>
  <si>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</si>
  <si>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</si>
  <si>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</si>
  <si>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</si>
  <si>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</si>
  <si>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</si>
  <si>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</si>
  <si>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</si>
  <si>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</si>
  <si>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</si>
  <si>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</si>
  <si>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</si>
  <si>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</si>
  <si>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</si>
  <si>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</si>
  <si>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</si>
  <si>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</si>
  <si>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</si>
  <si>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</si>
  <si>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</si>
  <si>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</si>
  <si>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</si>
  <si>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</si>
  <si>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</si>
  <si>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</si>
  <si>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</si>
  <si>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</si>
  <si>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</si>
  <si>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</si>
  <si>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</si>
  <si>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</si>
  <si>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</si>
  <si>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</si>
  <si>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</si>
  <si>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</si>
  <si>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</si>
  <si>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</si>
  <si>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</si>
  <si>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</si>
  <si>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</si>
  <si>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</si>
  <si>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</si>
  <si>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</si>
  <si>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</si>
  <si>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</si>
  <si>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</si>
  <si>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</si>
  <si>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</si>
  <si>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</si>
  <si>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</si>
  <si>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</si>
  <si>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</si>
  <si>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</si>
  <si>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</si>
  <si>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</si>
  <si>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</si>
  <si>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</si>
  <si>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</si>
  <si>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</si>
  <si>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</si>
  <si>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</si>
  <si>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</si>
  <si>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</si>
  <si>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</si>
  <si>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</si>
  <si>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</si>
  <si>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</si>
  <si>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</si>
  <si>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</si>
  <si>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</si>
  <si>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</si>
  <si>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</si>
  <si>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</si>
  <si>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</si>
  <si>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</si>
  <si>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</si>
  <si>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</si>
  <si>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</si>
  <si>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</si>
  <si>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</si>
  <si>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</si>
  <si>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</si>
  <si>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</si>
  <si>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</si>
  <si>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</si>
  <si>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</si>
  <si>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</si>
  <si>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</si>
  <si>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</si>
  <si>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</si>
  <si>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</si>
  <si>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</si>
  <si>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</si>
  <si>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</si>
  <si>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</si>
  <si>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</si>
  <si>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</si>
  <si>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</si>
  <si>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</si>
  <si>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</si>
  <si>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</si>
  <si>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</si>
  <si>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</si>
  <si>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</si>
  <si>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</si>
  <si>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</si>
  <si>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</si>
  <si>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</si>
  <si>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</si>
  <si>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</si>
  <si>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</si>
  <si>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</si>
  <si>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</si>
  <si>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</si>
  <si>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</si>
  <si>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</si>
  <si>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</si>
  <si>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</si>
  <si>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</si>
  <si>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</si>
  <si>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</si>
  <si>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</si>
  <si>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</si>
  <si>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</si>
  <si>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</si>
  <si>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</si>
  <si>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</si>
  <si>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</si>
  <si>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</si>
  <si>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</si>
  <si>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</si>
  <si>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</si>
  <si>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</si>
  <si>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</si>
  <si>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</si>
  <si>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</si>
  <si>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</si>
  <si>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</si>
  <si>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</si>
  <si>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</si>
  <si>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</si>
  <si>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</si>
  <si>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</si>
  <si>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</si>
  <si>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</si>
  <si>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</si>
  <si>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</si>
  <si>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</si>
  <si>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</si>
  <si>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</si>
  <si>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</si>
  <si>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</si>
  <si>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</si>
  <si>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</si>
  <si>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</si>
  <si>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</si>
  <si>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</si>
  <si>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</si>
  <si>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</si>
  <si>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</si>
  <si>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</si>
  <si>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</si>
  <si>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</si>
  <si>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</si>
  <si>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</si>
  <si>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</si>
  <si>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</si>
  <si>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</si>
  <si>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</si>
  <si>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</si>
  <si>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</si>
  <si>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</si>
  <si>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</si>
  <si>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</si>
  <si>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</si>
  <si>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</si>
  <si>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</si>
  <si>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</si>
  <si>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</si>
  <si>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</si>
  <si>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</si>
  <si>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</si>
  <si>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</si>
  <si>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</si>
  <si>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</si>
  <si>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</si>
  <si>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</si>
  <si>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</si>
  <si>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</si>
  <si>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</si>
  <si>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</si>
  <si>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</si>
  <si>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</si>
  <si>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</si>
  <si>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</si>
  <si>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</si>
  <si>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</si>
  <si>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</si>
  <si>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</si>
  <si>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</si>
  <si>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</si>
  <si>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</si>
  <si>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</si>
  <si>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</si>
  <si>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</si>
  <si>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</si>
  <si>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</si>
  <si>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</si>
  <si>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</si>
  <si>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</si>
  <si>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</si>
  <si>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</si>
  <si>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</si>
  <si>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</si>
  <si>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</si>
  <si>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</si>
  <si>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</si>
  <si>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</si>
  <si>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</si>
  <si>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</si>
  <si>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</si>
  <si>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</si>
  <si>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</si>
  <si>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</si>
  <si>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</si>
  <si>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</si>
  <si>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</si>
  <si>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</si>
  <si>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</si>
  <si>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</si>
  <si>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</si>
  <si>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</si>
  <si>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</si>
  <si>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</si>
  <si>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</si>
  <si>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</si>
  <si>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</si>
  <si>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</si>
  <si>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</si>
  <si>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</si>
  <si>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</si>
  <si>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</si>
  <si>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</si>
  <si>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</si>
  <si>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</si>
  <si>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</si>
  <si>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</si>
  <si>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</si>
  <si>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</si>
  <si>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</si>
  <si>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</si>
  <si>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</si>
  <si>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</si>
  <si>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</si>
  <si>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</si>
  <si>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</si>
  <si>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</si>
  <si>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</si>
  <si>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</si>
  <si>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</si>
  <si>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</si>
  <si>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</si>
  <si>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</si>
  <si>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</si>
  <si>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</si>
  <si>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</si>
  <si>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</si>
  <si>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</si>
  <si>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</si>
  <si>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</si>
  <si>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</si>
  <si>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</si>
  <si>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</si>
  <si>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</si>
  <si>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</si>
  <si>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</si>
  <si>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</si>
  <si>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</si>
  <si>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</si>
  <si>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</si>
  <si>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</si>
  <si>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</si>
  <si>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</si>
  <si>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</si>
  <si>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</si>
  <si>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</si>
  <si>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</si>
  <si>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</si>
  <si>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</si>
  <si>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</si>
  <si>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</si>
  <si>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</si>
  <si>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</si>
  <si>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</si>
  <si>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</si>
  <si>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</si>
  <si>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</si>
  <si>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</si>
  <si>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</si>
  <si>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</si>
  <si>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</si>
  <si>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</si>
  <si>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</si>
  <si>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</si>
  <si>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</si>
  <si>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</si>
  <si>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</si>
  <si>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</si>
  <si>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</si>
  <si>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</si>
  <si>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</si>
  <si>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</si>
  <si>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</si>
  <si>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</si>
  <si>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</si>
  <si>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</si>
  <si>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</si>
  <si>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</si>
  <si>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</si>
  <si>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</si>
  <si>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</si>
  <si>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</si>
  <si>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</si>
  <si>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</si>
  <si>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</si>
  <si>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</si>
  <si>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</si>
  <si>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</si>
  <si>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</si>
  <si>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</si>
  <si>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</si>
  <si>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</si>
  <si>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</si>
  <si>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</si>
  <si>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</si>
  <si>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</si>
  <si>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</si>
  <si>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</si>
  <si>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</si>
  <si>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</si>
  <si>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</si>
  <si>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</si>
  <si>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</si>
  <si>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</si>
  <si>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</si>
  <si>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</si>
  <si>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</si>
  <si>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</si>
  <si>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</si>
  <si>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</si>
  <si>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</si>
  <si>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</si>
  <si>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</si>
  <si>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</si>
  <si>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</si>
  <si>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</si>
  <si>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</si>
  <si>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</si>
  <si>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</si>
  <si>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</si>
  <si>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</si>
  <si>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</si>
  <si>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</si>
  <si>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</si>
  <si>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</si>
  <si>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</si>
  <si>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</si>
  <si>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</si>
  <si>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</si>
  <si>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</si>
  <si>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</si>
  <si>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</si>
  <si>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</si>
  <si>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</si>
  <si>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</si>
  <si>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</si>
  <si>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</si>
  <si>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</si>
  <si>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</si>
  <si>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</si>
  <si>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</si>
  <si>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</si>
  <si>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</si>
  <si>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</si>
  <si>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</si>
  <si>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</si>
  <si>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</si>
  <si>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</si>
  <si>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</si>
  <si>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</si>
  <si>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</si>
  <si>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</si>
  <si>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</si>
  <si>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</si>
  <si>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</si>
  <si>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</si>
  <si>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</si>
  <si>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</si>
  <si>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</si>
  <si>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</si>
  <si>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</si>
  <si>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</si>
  <si>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</si>
  <si>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</si>
  <si>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</si>
  <si>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</si>
  <si>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</si>
  <si>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</si>
  <si>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</si>
  <si>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</si>
  <si>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</si>
  <si>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</si>
  <si>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</si>
  <si>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</si>
  <si>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</si>
  <si>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</si>
  <si>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</si>
  <si>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</si>
  <si>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</si>
  <si>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</si>
  <si>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</si>
  <si>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</si>
  <si>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</si>
  <si>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</si>
  <si>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</si>
  <si>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</si>
  <si>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</si>
  <si>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</si>
  <si>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</si>
  <si>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</si>
  <si>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</si>
  <si>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</si>
  <si>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</si>
  <si>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</si>
  <si>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</si>
  <si>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</si>
  <si>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</si>
  <si>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</si>
  <si>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</si>
  <si>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</si>
  <si>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</si>
  <si>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</si>
  <si>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</si>
  <si>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</si>
  <si>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</si>
  <si>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</si>
  <si>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</si>
  <si>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</si>
  <si>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</si>
  <si>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</si>
  <si>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</si>
  <si>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</si>
  <si>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</si>
  <si>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</si>
  <si>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</si>
  <si>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</si>
  <si>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</si>
  <si>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</si>
  <si>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</si>
  <si>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</si>
  <si>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</si>
  <si>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</si>
  <si>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</si>
  <si>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</si>
  <si>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</si>
  <si>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</si>
  <si>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</si>
  <si>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</si>
  <si>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</si>
  <si>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</si>
  <si>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</si>
  <si>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</si>
  <si>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</si>
  <si>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</si>
  <si>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</si>
  <si>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</si>
  <si>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</si>
  <si>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</si>
  <si>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</si>
  <si>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</si>
  <si>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</si>
  <si>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</si>
  <si>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</si>
  <si>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</si>
  <si>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</si>
  <si>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</si>
  <si>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</si>
  <si>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</si>
  <si>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</si>
  <si>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</si>
  <si>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</si>
  <si>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</si>
  <si>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</si>
  <si>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</si>
  <si>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</si>
  <si>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</si>
  <si>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</si>
  <si>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</si>
  <si>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</si>
  <si>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</si>
  <si>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</si>
  <si>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</si>
  <si>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</si>
  <si>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</si>
  <si>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</si>
  <si>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</si>
  <si>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</si>
  <si>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</si>
  <si>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</si>
  <si>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</si>
  <si>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</si>
  <si>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</si>
  <si>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</si>
  <si>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</si>
  <si>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</si>
  <si>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</si>
  <si>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</si>
  <si>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</si>
  <si>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</si>
  <si>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</si>
  <si>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</si>
  <si>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</si>
  <si>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</si>
  <si>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</si>
  <si>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</si>
  <si>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</si>
  <si>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</si>
  <si>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</si>
  <si>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</si>
  <si>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</si>
  <si>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</si>
  <si>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</si>
  <si>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</si>
  <si>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</si>
  <si>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</si>
  <si>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</si>
  <si>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</si>
  <si>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</si>
  <si>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</si>
  <si>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</si>
  <si>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</si>
  <si>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</si>
  <si>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</si>
  <si>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</si>
  <si>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</si>
  <si>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</si>
  <si>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</si>
  <si>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</si>
  <si>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</si>
  <si>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</si>
  <si>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</si>
  <si>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</si>
  <si>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</si>
  <si>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</si>
  <si>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</si>
  <si>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</si>
  <si>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</si>
  <si>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</si>
  <si>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</si>
  <si>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</si>
  <si>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</si>
  <si>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</si>
  <si>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</si>
  <si>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</si>
  <si>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</si>
  <si>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</si>
  <si>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</si>
  <si>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</si>
  <si>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</si>
  <si>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</si>
  <si>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</si>
  <si>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</si>
  <si>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</si>
  <si>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</si>
  <si>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</si>
  <si>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</si>
  <si>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</si>
  <si>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</si>
  <si>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</si>
  <si>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</si>
  <si>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</si>
  <si>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</si>
  <si>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</si>
  <si>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</si>
  <si>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</si>
  <si>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</si>
  <si>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</si>
  <si>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</si>
  <si>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</si>
  <si>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</si>
  <si>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</si>
  <si>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</si>
  <si>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</si>
  <si>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</si>
  <si>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</si>
  <si>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</si>
  <si>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</si>
  <si>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</si>
  <si>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</si>
  <si>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</si>
  <si>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</si>
  <si>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</si>
  <si>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</si>
  <si>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</si>
  <si>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</si>
  <si>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</si>
  <si>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</si>
  <si>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</si>
  <si>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</si>
  <si>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</si>
  <si>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</si>
  <si>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</si>
  <si>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</si>
  <si>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</si>
  <si>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</si>
  <si>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</si>
  <si>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</si>
  <si>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</si>
  <si>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</si>
  <si>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</si>
  <si>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</si>
  <si>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</si>
  <si>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</si>
  <si>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</si>
  <si>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</si>
  <si>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</si>
  <si>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</si>
  <si>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</si>
  <si>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</si>
  <si>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</si>
  <si>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</si>
  <si>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</si>
  <si>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</si>
  <si>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</si>
  <si>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</si>
  <si>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</si>
  <si>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</si>
  <si>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</si>
  <si>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</si>
  <si>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</si>
  <si>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</si>
  <si>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</si>
  <si>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</si>
  <si>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</si>
  <si>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</si>
  <si>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</si>
  <si>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</si>
  <si>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</si>
  <si>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</si>
  <si>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</si>
  <si>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</si>
  <si>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</si>
  <si>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</si>
  <si>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</si>
  <si>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</si>
  <si>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</si>
  <si>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</si>
  <si>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</si>
  <si>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</si>
  <si>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</si>
  <si>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</si>
  <si>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</si>
  <si>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</si>
  <si>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</si>
  <si>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</si>
  <si>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</si>
  <si>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</si>
  <si>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</si>
  <si>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</si>
  <si>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</si>
  <si>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</si>
  <si>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</si>
  <si>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</si>
  <si>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</si>
  <si>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</si>
  <si>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</si>
  <si>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</si>
  <si>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</si>
  <si>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</si>
  <si>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</si>
  <si>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</si>
  <si>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</si>
  <si>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</si>
  <si>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</si>
  <si>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</si>
  <si>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</si>
  <si>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</si>
  <si>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</si>
  <si>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</si>
  <si>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</si>
  <si>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</si>
  <si>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</si>
  <si>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</si>
  <si>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</si>
  <si>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</si>
  <si>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</si>
  <si>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</si>
  <si>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</si>
  <si>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</si>
  <si>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</si>
  <si>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</si>
  <si>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</si>
  <si>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</si>
  <si>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</si>
  <si>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</si>
  <si>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</si>
  <si>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</si>
  <si>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</si>
  <si>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</si>
  <si>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</si>
  <si>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</si>
  <si>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</si>
  <si>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</si>
  <si>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</si>
  <si>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</si>
  <si>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</si>
  <si>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</si>
  <si>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</si>
  <si>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</si>
  <si>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</si>
  <si>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</si>
  <si>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</si>
  <si>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</si>
  <si>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</si>
  <si>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</si>
  <si>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</si>
  <si>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</si>
  <si>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</si>
  <si>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</si>
  <si>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</si>
  <si>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</si>
  <si>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</si>
  <si>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</si>
  <si>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</si>
  <si>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</si>
  <si>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</si>
  <si>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</si>
  <si>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</si>
  <si>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</si>
  <si>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</si>
  <si>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</si>
  <si>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</si>
  <si>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</si>
  <si>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</si>
  <si>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</si>
  <si>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</si>
  <si>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</si>
  <si>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</si>
  <si>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</si>
  <si>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</si>
  <si>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</si>
  <si>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</si>
  <si>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</si>
  <si>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</si>
  <si>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</si>
  <si>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</si>
  <si>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</si>
  <si>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</si>
  <si>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</si>
  <si>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</si>
  <si>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</si>
  <si>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</si>
  <si>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</si>
  <si>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</si>
  <si>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</si>
  <si>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</si>
  <si>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</si>
  <si>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</si>
  <si>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</si>
  <si>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</si>
  <si>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</si>
  <si>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</si>
  <si>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</si>
  <si>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</si>
  <si>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</si>
  <si>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</si>
  <si>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</si>
  <si>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</si>
  <si>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</si>
  <si>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</si>
  <si>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</si>
  <si>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</si>
  <si>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</si>
  <si>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</si>
  <si>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</si>
  <si>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</si>
  <si>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</si>
  <si>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</si>
  <si>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</si>
  <si>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</si>
  <si>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</si>
  <si>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</si>
  <si>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</si>
  <si>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</si>
  <si>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</si>
  <si>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</si>
  <si>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</si>
  <si>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</si>
  <si>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</si>
  <si>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</si>
  <si>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</si>
  <si>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</si>
  <si>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</si>
  <si>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</si>
  <si>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</si>
  <si>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</si>
  <si>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</si>
  <si>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</si>
  <si>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</si>
  <si>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</si>
  <si>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</si>
  <si>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</si>
  <si>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</si>
  <si>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</si>
  <si>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</si>
  <si>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</si>
  <si>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</si>
  <si>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</si>
  <si>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</si>
  <si>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</si>
  <si>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</si>
  <si>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</si>
  <si>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</si>
  <si>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</si>
  <si>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</si>
  <si>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</si>
  <si>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</si>
  <si>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</si>
  <si>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</si>
  <si>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</si>
  <si>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</si>
  <si>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</si>
  <si>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</si>
  <si>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</si>
  <si>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</si>
  <si>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</si>
  <si>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</si>
  <si>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</si>
  <si>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</si>
  <si>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</si>
  <si>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</si>
  <si>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</si>
  <si>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</si>
  <si>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</si>
  <si>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</si>
  <si>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</si>
  <si>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</si>
  <si>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</si>
  <si>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</si>
  <si>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</si>
  <si>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</si>
  <si>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</si>
  <si>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</si>
  <si>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</si>
  <si>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</si>
  <si>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</si>
  <si>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</si>
  <si>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</si>
  <si>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</si>
  <si>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</si>
  <si>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</si>
  <si>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</si>
  <si>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</si>
  <si>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</si>
  <si>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</si>
  <si>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</si>
  <si>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</si>
  <si>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</si>
  <si>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</si>
  <si>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</si>
  <si>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</si>
  <si>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</si>
  <si>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</si>
  <si>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</si>
  <si>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</si>
  <si>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</si>
  <si>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</si>
  <si>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</si>
  <si>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</si>
  <si>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</si>
  <si>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</si>
  <si>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</si>
  <si>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</si>
  <si>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</si>
  <si>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</si>
  <si>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</si>
  <si>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</si>
  <si>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</si>
  <si>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</si>
  <si>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</si>
  <si>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</si>
  <si>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</si>
  <si>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</si>
  <si>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</si>
  <si>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</si>
  <si>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</si>
  <si>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</si>
  <si>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</si>
  <si>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</si>
  <si>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</si>
  <si>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</si>
  <si>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</si>
  <si>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</si>
  <si>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</si>
  <si>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</si>
  <si>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</si>
  <si>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</si>
  <si>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</si>
  <si>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</si>
  <si>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</si>
  <si>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</si>
  <si>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</si>
  <si>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</si>
  <si>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</si>
  <si>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</si>
  <si>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</si>
  <si>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</si>
  <si>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</si>
  <si>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</si>
  <si>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</si>
  <si>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</si>
  <si>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</si>
  <si>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</si>
  <si>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</si>
  <si>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</si>
  <si>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</si>
  <si>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</si>
  <si>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</si>
  <si>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</si>
  <si>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</si>
  <si>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</si>
  <si>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</si>
  <si>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</si>
  <si>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</si>
  <si>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</si>
  <si>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</si>
  <si>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</si>
  <si>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</si>
  <si>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</si>
  <si>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</si>
  <si>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</si>
  <si>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</si>
  <si>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</si>
  <si>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</si>
  <si>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</si>
  <si>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</si>
  <si>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</si>
  <si>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</si>
  <si>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</si>
  <si>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</si>
  <si>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</si>
  <si>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</si>
  <si>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</si>
  <si>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</si>
  <si>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</si>
  <si>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</si>
  <si>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</si>
  <si>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</si>
  <si>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</si>
  <si>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</si>
  <si>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</si>
  <si>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</si>
  <si>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</si>
  <si>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</si>
  <si>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</si>
  <si>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</si>
  <si>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</si>
  <si>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</si>
  <si>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</si>
  <si>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</si>
  <si>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</si>
  <si>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</si>
  <si>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</si>
  <si>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</si>
  <si>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</si>
  <si>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</si>
  <si>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</si>
  <si>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</si>
  <si>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</si>
  <si>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</si>
  <si>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</si>
  <si>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</si>
  <si>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</si>
  <si>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</si>
  <si>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</si>
  <si>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</si>
  <si>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</si>
  <si>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</si>
  <si>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</si>
  <si>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</si>
  <si>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</si>
  <si>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</si>
  <si>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</si>
  <si>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</si>
  <si>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</si>
  <si>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</si>
  <si>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</si>
  <si>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</si>
  <si>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</si>
  <si>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</si>
  <si>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</si>
  <si>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</si>
  <si>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</si>
  <si>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</si>
  <si>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</si>
  <si>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</si>
  <si>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</si>
  <si>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</si>
  <si>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</si>
  <si>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</si>
  <si>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</si>
  <si>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</si>
  <si>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</si>
  <si>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</si>
  <si>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</si>
  <si>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</si>
  <si>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</si>
  <si>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</si>
  <si>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</si>
  <si>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</si>
  <si>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</si>
  <si>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</si>
  <si>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</si>
  <si>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</si>
  <si>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</si>
  <si>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</si>
  <si>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</si>
  <si>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</si>
  <si>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</si>
  <si>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</si>
  <si>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</si>
  <si>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</si>
  <si>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</si>
  <si>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</si>
  <si>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</si>
  <si>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</si>
  <si>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</si>
  <si>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</si>
  <si>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</si>
  <si>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</si>
  <si>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</si>
  <si>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</si>
  <si>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</si>
  <si>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</si>
  <si>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</si>
  <si>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</si>
  <si>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</si>
  <si>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</si>
  <si>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</si>
  <si>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</si>
  <si>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</si>
  <si>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</si>
  <si>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</si>
  <si>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</si>
  <si>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</si>
  <si>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</si>
  <si>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</si>
  <si>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</si>
  <si>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</si>
  <si>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</si>
  <si>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</si>
  <si>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</si>
  <si>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</si>
  <si>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</si>
  <si>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</si>
  <si>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</si>
  <si>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</si>
  <si>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</si>
  <si>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</si>
  <si>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</si>
  <si>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</si>
  <si>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</si>
  <si>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</si>
  <si>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</si>
  <si>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</si>
  <si>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</si>
  <si>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</si>
  <si>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</si>
  <si>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</si>
  <si>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</si>
  <si>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</si>
  <si>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</si>
  <si>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</si>
  <si>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</si>
  <si>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</si>
  <si>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</si>
  <si>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</si>
  <si>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</si>
  <si>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</si>
  <si>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</si>
  <si>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</si>
  <si>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</si>
  <si>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</si>
  <si>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</si>
  <si>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</si>
  <si>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</si>
  <si>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</si>
  <si>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</si>
  <si>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</si>
  <si>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</si>
  <si>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</si>
  <si>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</si>
  <si>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</si>
  <si>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</si>
  <si>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</si>
  <si>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</si>
  <si>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</si>
  <si>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</si>
  <si>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</si>
  <si>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</si>
  <si>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</si>
  <si>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</si>
  <si>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</si>
  <si>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</si>
  <si>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</si>
  <si>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</si>
  <si>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</si>
  <si>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</si>
  <si>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</si>
  <si>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</si>
  <si>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</si>
  <si>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</si>
  <si>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</si>
  <si>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</si>
  <si>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</si>
  <si>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</si>
  <si>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</si>
  <si>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</si>
  <si>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</si>
  <si>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</si>
  <si>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</si>
  <si>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</si>
  <si>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</si>
  <si>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</si>
  <si>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</si>
  <si>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</si>
  <si>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</si>
  <si>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</si>
  <si>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</si>
  <si>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</si>
  <si>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</si>
  <si>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</si>
  <si>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</si>
  <si>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</si>
  <si>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</si>
  <si>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</si>
  <si>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</si>
  <si>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</si>
  <si>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</si>
  <si>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</si>
  <si>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</si>
  <si>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</si>
  <si>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</si>
  <si>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</si>
  <si>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</si>
  <si>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</si>
  <si>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</si>
  <si>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</si>
  <si>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</si>
  <si>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</si>
  <si>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</si>
  <si>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</si>
  <si>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</si>
  <si>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</si>
  <si>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</si>
  <si>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</si>
  <si>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</si>
  <si>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</si>
  <si>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</si>
  <si>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</si>
  <si>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</si>
  <si>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</si>
  <si>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</si>
  <si>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</si>
  <si>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</si>
  <si>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</si>
  <si>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</si>
  <si>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</si>
  <si>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</si>
  <si>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</si>
  <si>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</si>
  <si>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</si>
  <si>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</si>
  <si>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</si>
  <si>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</si>
  <si>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</si>
  <si>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</si>
  <si>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</si>
  <si>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</si>
  <si>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</si>
  <si>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</si>
  <si>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</si>
  <si>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</si>
  <si>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</si>
  <si>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</si>
  <si>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</si>
  <si>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</si>
  <si>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</si>
  <si>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</si>
  <si>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</si>
  <si>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</si>
  <si>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</si>
  <si>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</si>
  <si>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</si>
  <si>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</si>
  <si>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</si>
  <si>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</si>
  <si>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</si>
  <si>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</si>
  <si>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</si>
  <si>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</si>
  <si>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</si>
  <si>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</si>
  <si>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</si>
  <si>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</si>
  <si>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</si>
  <si>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</si>
  <si>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</si>
  <si>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</si>
  <si>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</si>
  <si>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</si>
  <si>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</si>
  <si>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</si>
  <si>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</si>
  <si>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</si>
  <si>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</si>
  <si>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</si>
  <si>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</si>
  <si>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</si>
  <si>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</si>
  <si>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</si>
  <si>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</si>
  <si>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</si>
  <si>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</si>
  <si>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</si>
  <si>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</si>
  <si>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</si>
  <si>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</si>
  <si>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</si>
  <si>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</si>
  <si>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</si>
  <si>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</si>
  <si>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</si>
  <si>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</si>
  <si>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</si>
  <si>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</si>
  <si>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</si>
  <si>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</si>
  <si>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</si>
  <si>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</si>
  <si>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</si>
  <si>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</si>
  <si>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</si>
  <si>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</si>
  <si>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</si>
  <si>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</si>
  <si>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</si>
  <si>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</si>
  <si>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</si>
  <si>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</si>
  <si>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</si>
  <si>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</si>
  <si>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</si>
  <si>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</si>
  <si>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</si>
  <si>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</si>
  <si>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</si>
  <si>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</si>
  <si>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</si>
  <si>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</si>
  <si>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</si>
  <si>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</si>
  <si>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</si>
  <si>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</si>
  <si>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</si>
  <si>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</si>
  <si>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</si>
  <si>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</si>
  <si>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</si>
  <si>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</si>
  <si>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</si>
  <si>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</si>
  <si>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</si>
  <si>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</si>
  <si>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</si>
  <si>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</si>
  <si>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</si>
  <si>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</si>
  <si>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</si>
  <si>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</si>
  <si>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</si>
  <si>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</si>
  <si>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</si>
  <si>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</si>
  <si>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</si>
  <si>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</si>
  <si>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</si>
  <si>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</si>
  <si>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</si>
  <si>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</si>
  <si>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</si>
  <si>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</si>
  <si>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</si>
  <si>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</si>
  <si>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</si>
  <si>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</si>
  <si>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</si>
  <si>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</si>
  <si>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</si>
  <si>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</si>
  <si>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</si>
  <si>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</si>
  <si>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</si>
  <si>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</si>
  <si>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</si>
  <si>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</si>
  <si>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</si>
  <si>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</si>
  <si>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</si>
  <si>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</si>
  <si>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</si>
  <si>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</si>
  <si>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</si>
  <si>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</si>
  <si>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</si>
  <si>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</si>
  <si>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</si>
  <si>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</si>
  <si>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</si>
  <si>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</si>
  <si>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</si>
  <si>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</si>
  <si>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</si>
  <si>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</si>
  <si>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</si>
  <si>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</si>
  <si>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</si>
  <si>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</si>
  <si>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</si>
  <si>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</si>
  <si>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</si>
  <si>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</si>
  <si>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</si>
  <si>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</si>
  <si>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</si>
  <si>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</si>
  <si>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</si>
  <si>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</si>
  <si>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</si>
  <si>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</si>
  <si>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</si>
  <si>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</si>
  <si>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</si>
  <si>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</si>
  <si>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</si>
  <si>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</si>
  <si>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</si>
  <si>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</si>
  <si>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</si>
  <si>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</si>
  <si>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</si>
  <si>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</si>
  <si>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</si>
  <si>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</si>
  <si>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</si>
  <si>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</si>
  <si>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</si>
  <si>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</si>
  <si>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</si>
  <si>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</si>
  <si>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</si>
  <si>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</si>
  <si>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</si>
  <si>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</si>
  <si>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</si>
  <si>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</si>
  <si>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</si>
  <si>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</si>
  <si>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</si>
  <si>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</si>
  <si>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</si>
  <si>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</si>
  <si>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</si>
  <si>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</si>
  <si>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</si>
  <si>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</si>
  <si>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</si>
  <si>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</si>
  <si>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</si>
  <si>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</si>
  <si>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</si>
  <si>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</si>
  <si>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</si>
  <si>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</si>
  <si>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</si>
  <si>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</si>
  <si>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</si>
  <si>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</si>
  <si>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</si>
  <si>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</si>
  <si>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</si>
  <si>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</si>
  <si>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</si>
  <si>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</si>
  <si>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</si>
  <si>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</si>
  <si>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</si>
  <si>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</si>
  <si>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</si>
  <si>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</si>
  <si>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</si>
  <si>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</si>
  <si>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</si>
  <si>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</si>
  <si>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</si>
  <si>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</si>
  <si>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</si>
  <si>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</si>
  <si>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</si>
  <si>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</si>
  <si>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</si>
  <si>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</si>
  <si>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</si>
  <si>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</si>
  <si>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</si>
  <si>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</si>
  <si>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</si>
  <si>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</si>
  <si>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</si>
  <si>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</si>
  <si>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</si>
  <si>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</si>
  <si>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</si>
  <si>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</si>
  <si>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</si>
  <si>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</si>
  <si>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</si>
  <si>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</si>
  <si>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</si>
  <si>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</si>
  <si>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</si>
  <si>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</si>
  <si>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</si>
  <si>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</si>
  <si>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</si>
  <si>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</si>
  <si>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</si>
  <si>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</si>
  <si>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</si>
  <si>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</si>
  <si>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</si>
  <si>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</si>
  <si>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</si>
  <si>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</si>
  <si>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</si>
  <si>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</si>
  <si>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</si>
  <si>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</si>
  <si>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</si>
  <si>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</si>
  <si>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</si>
  <si>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</si>
  <si>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</si>
  <si>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</si>
  <si>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</si>
  <si>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</si>
  <si>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</si>
  <si>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</si>
  <si>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</si>
  <si>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</si>
  <si>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</si>
  <si>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</si>
  <si>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</si>
  <si>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</si>
  <si>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</si>
  <si>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</si>
  <si>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</si>
  <si>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</si>
  <si>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</si>
  <si>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</si>
  <si>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</si>
  <si>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</si>
  <si>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</si>
  <si>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</si>
  <si>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</si>
  <si>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</si>
  <si>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</si>
  <si>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</si>
  <si>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</si>
  <si>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</si>
  <si>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</si>
  <si>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</si>
  <si>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</si>
  <si>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</si>
  <si>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</si>
  <si>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</si>
  <si>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</si>
  <si>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</si>
  <si>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</si>
  <si>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</si>
  <si>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</si>
  <si>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</si>
  <si>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</si>
  <si>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</si>
  <si>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</si>
  <si>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</si>
  <si>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</si>
  <si>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</si>
  <si>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</si>
  <si>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</si>
  <si>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</si>
  <si>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</si>
  <si>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</si>
  <si>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</si>
  <si>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</si>
  <si>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</si>
  <si>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</si>
  <si>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</si>
  <si>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</si>
  <si>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</si>
  <si>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</si>
  <si>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</si>
  <si>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</si>
  <si>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</si>
  <si>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</si>
  <si>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</si>
  <si>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</si>
  <si>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</si>
  <si>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</si>
  <si>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</si>
  <si>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</si>
  <si>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</si>
  <si>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</si>
  <si>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</si>
  <si>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</si>
  <si>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</si>
  <si>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</si>
  <si>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</si>
  <si>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</si>
  <si>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</si>
  <si>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</si>
  <si>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</si>
  <si>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</si>
  <si>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</si>
  <si>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</si>
  <si>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</si>
  <si>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</si>
  <si>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</si>
  <si>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</si>
  <si>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</si>
  <si>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</si>
  <si>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</si>
  <si>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</si>
  <si>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</si>
  <si>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</si>
  <si>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</si>
  <si>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</si>
  <si>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</si>
  <si>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</si>
  <si>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</si>
  <si>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</si>
  <si>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</si>
  <si>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</si>
  <si>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</si>
  <si>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</si>
  <si>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</si>
  <si>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</si>
  <si>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</si>
  <si>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</si>
  <si>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</si>
  <si>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</si>
  <si>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</si>
  <si>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</si>
  <si>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</si>
  <si>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</si>
  <si>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</si>
  <si>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</si>
  <si>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</si>
  <si>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</si>
  <si>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</si>
  <si>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</si>
  <si>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</si>
  <si>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</si>
  <si>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</si>
  <si>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</si>
  <si>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</si>
  <si>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</si>
  <si>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</si>
  <si>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</si>
  <si>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</si>
  <si>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</si>
  <si>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</si>
  <si>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</si>
  <si>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</si>
  <si>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</si>
  <si>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</si>
  <si>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</si>
  <si>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</si>
  <si>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</si>
  <si>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</si>
  <si>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</si>
  <si>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</si>
  <si>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</si>
  <si>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</si>
  <si>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</si>
  <si>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</si>
  <si>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</si>
  <si>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</si>
  <si>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</si>
  <si>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</si>
  <si>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</si>
  <si>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</si>
  <si>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</si>
  <si>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</si>
  <si>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</si>
  <si>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</si>
  <si>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</si>
  <si>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</si>
  <si>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</si>
  <si>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</si>
  <si>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</si>
  <si>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</si>
  <si>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</si>
  <si>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</si>
  <si>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</si>
  <si>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</si>
  <si>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</si>
  <si>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</si>
  <si>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</si>
  <si>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</si>
  <si>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</si>
  <si>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</si>
  <si>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</si>
  <si>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</si>
  <si>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</si>
  <si>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</si>
  <si>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</si>
  <si>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</si>
  <si>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</si>
  <si>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</si>
  <si>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</si>
  <si>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</si>
  <si>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</si>
  <si>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</si>
  <si>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</si>
  <si>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</si>
  <si>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</si>
  <si>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</si>
  <si>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</si>
  <si>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</si>
  <si>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</si>
  <si>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</si>
  <si>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</si>
  <si>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</si>
  <si>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</si>
  <si>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</si>
  <si>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</si>
  <si>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</si>
  <si>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</si>
  <si>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</si>
  <si>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</si>
  <si>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</si>
  <si>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</si>
  <si>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</si>
  <si>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</si>
  <si>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</si>
  <si>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</si>
  <si>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</si>
  <si>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</si>
  <si>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</si>
  <si>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</si>
  <si>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</si>
  <si>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</si>
  <si>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</si>
  <si>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</si>
  <si>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</si>
  <si>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</si>
  <si>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</si>
  <si>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</si>
  <si>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</si>
  <si>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</si>
  <si>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</si>
  <si>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</si>
  <si>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</si>
  <si>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</si>
  <si>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</si>
  <si>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</si>
  <si>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</si>
  <si>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</si>
  <si>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</si>
  <si>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</si>
  <si>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</si>
  <si>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</si>
  <si>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</si>
  <si>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</si>
  <si>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</si>
  <si>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</si>
  <si>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</si>
  <si>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</si>
  <si>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</si>
  <si>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</si>
  <si>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</si>
  <si>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</si>
  <si>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</si>
  <si>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</si>
  <si>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</si>
  <si>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</si>
  <si>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</si>
  <si>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</si>
  <si>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</si>
  <si>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</si>
  <si>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</si>
  <si>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</si>
  <si>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</si>
  <si>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</si>
  <si>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</si>
  <si>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</si>
  <si>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</si>
  <si>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</si>
  <si>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</si>
  <si>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</si>
  <si>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</si>
  <si>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</si>
  <si>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</si>
  <si>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</si>
  <si>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</si>
  <si>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</si>
  <si>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</si>
  <si>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</si>
  <si>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</si>
  <si>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</si>
  <si>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</si>
  <si>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</si>
  <si>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</si>
  <si>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</si>
  <si>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</si>
  <si>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</si>
  <si>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</si>
  <si>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</si>
  <si>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</si>
  <si>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</si>
  <si>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</si>
  <si>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</si>
  <si>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</si>
  <si>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</si>
  <si>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</si>
  <si>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</si>
  <si>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</si>
  <si>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</si>
  <si>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</si>
  <si>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</si>
  <si>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</si>
  <si>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</si>
  <si>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</si>
  <si>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</si>
  <si>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</si>
  <si>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</si>
  <si>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</si>
  <si>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</si>
  <si>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</si>
  <si>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</si>
  <si>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</si>
  <si>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</si>
  <si>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</si>
  <si>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</si>
  <si>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</si>
  <si>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</si>
  <si>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</si>
  <si>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</si>
  <si>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</si>
  <si>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</si>
  <si>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</si>
  <si>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</si>
  <si>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</si>
  <si>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</si>
  <si>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</si>
  <si>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</si>
  <si>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</si>
  <si>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</si>
  <si>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</si>
  <si>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</si>
  <si>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</si>
  <si>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</si>
  <si>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</si>
  <si>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</si>
  <si>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</si>
  <si>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</si>
  <si>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</si>
  <si>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</si>
  <si>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</si>
  <si>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</si>
  <si>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</si>
  <si>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</si>
  <si>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</si>
  <si>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</si>
  <si>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</si>
  <si>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</si>
  <si>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</si>
  <si>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</si>
  <si>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</si>
  <si>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</si>
  <si>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</si>
  <si>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</si>
  <si>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</si>
  <si>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</si>
  <si>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</si>
  <si>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</si>
  <si>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</si>
  <si>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</si>
  <si>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</si>
  <si>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</si>
  <si>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</si>
  <si>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</si>
  <si>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</si>
  <si>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</si>
  <si>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</si>
  <si>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</si>
  <si>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</si>
  <si>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</si>
  <si>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</si>
  <si>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</si>
  <si>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</si>
  <si>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</si>
  <si>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</si>
  <si>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</si>
  <si>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</si>
  <si>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</si>
  <si>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</si>
  <si>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</si>
  <si>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</si>
  <si>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</si>
  <si>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</si>
  <si>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</si>
  <si>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</si>
  <si>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</si>
  <si>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</si>
  <si>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</si>
  <si>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</si>
  <si>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</si>
  <si>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</si>
  <si>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</si>
  <si>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</si>
  <si>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</si>
  <si>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</si>
  <si>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</si>
  <si>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</si>
  <si>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</si>
  <si>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</si>
  <si>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</si>
  <si>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</si>
  <si>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</si>
  <si>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</si>
  <si>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</si>
  <si>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</si>
  <si>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</si>
  <si>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</si>
  <si>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</si>
  <si>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</si>
  <si>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</si>
  <si>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</si>
  <si>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</si>
  <si>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</si>
  <si>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</si>
  <si>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</si>
  <si>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</si>
  <si>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</si>
  <si>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</si>
  <si>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</si>
  <si>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</si>
  <si>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</si>
  <si>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</si>
  <si>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</si>
  <si>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</si>
  <si>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</si>
  <si>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</si>
  <si>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</si>
  <si>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</si>
  <si>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</si>
  <si>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</si>
  <si>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</si>
  <si>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</si>
  <si>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</si>
  <si>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</si>
  <si>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</si>
  <si>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</si>
  <si>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</si>
  <si>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</si>
  <si>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</si>
  <si>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</si>
  <si>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</si>
  <si>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</si>
  <si>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</si>
  <si>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</si>
  <si>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</si>
  <si>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</si>
  <si>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</si>
  <si>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</si>
  <si>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</si>
  <si>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</si>
  <si>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</si>
  <si>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</si>
  <si>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</si>
  <si>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</si>
  <si>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</si>
  <si>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</si>
  <si>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</si>
  <si>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</si>
  <si>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</si>
  <si>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</si>
  <si>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</si>
  <si>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</si>
  <si>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</si>
  <si>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</si>
  <si>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</si>
  <si>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</si>
  <si>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</si>
  <si>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</si>
  <si>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</si>
  <si>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</si>
  <si>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</si>
  <si>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</si>
  <si>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</si>
  <si>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</si>
  <si>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</si>
  <si>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</si>
  <si>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</si>
  <si>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</si>
  <si>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</si>
  <si>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</si>
  <si>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</si>
  <si>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</si>
  <si>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</si>
  <si>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</si>
  <si>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</si>
  <si>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</si>
  <si>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</si>
  <si>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</si>
  <si>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</si>
  <si>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</si>
  <si>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</si>
  <si>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</si>
  <si>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</si>
  <si>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</si>
  <si>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</si>
  <si>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</si>
  <si>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</si>
  <si>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</si>
  <si>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</si>
  <si>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</si>
  <si>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</si>
  <si>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</si>
  <si>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</si>
  <si>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</si>
  <si>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</si>
  <si>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</si>
  <si>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</si>
  <si>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</si>
  <si>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</si>
  <si>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</si>
  <si>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</si>
  <si>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</si>
  <si>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</si>
  <si>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</si>
  <si>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</si>
  <si>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</si>
  <si>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</si>
  <si>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</si>
  <si>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</si>
  <si>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</si>
  <si>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</si>
  <si>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</si>
  <si>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</si>
  <si>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</si>
  <si>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</si>
  <si>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</si>
  <si>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</si>
  <si>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</si>
  <si>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</si>
  <si>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</si>
  <si>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</si>
  <si>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</si>
  <si>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</si>
  <si>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</si>
  <si>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</si>
  <si>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</si>
  <si>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</si>
  <si>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</si>
  <si>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</si>
  <si>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</si>
  <si>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</si>
  <si>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</si>
  <si>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</si>
  <si>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</si>
  <si>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</si>
  <si>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</si>
  <si>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</si>
  <si>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</si>
  <si>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</si>
  <si>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</si>
  <si>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</si>
  <si>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</si>
  <si>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</si>
  <si>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</si>
  <si>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</si>
  <si>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</si>
  <si>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</si>
  <si>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</si>
  <si>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</si>
  <si>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</si>
  <si>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</si>
  <si>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</si>
  <si>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</si>
  <si>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</si>
  <si>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</si>
  <si>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</si>
  <si>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</si>
  <si>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</si>
  <si>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</si>
  <si>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</si>
  <si>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</si>
  <si>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</si>
  <si>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</si>
  <si>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</si>
  <si>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</si>
  <si>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</si>
  <si>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</si>
  <si>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</si>
  <si>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</si>
  <si>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</si>
  <si>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</si>
  <si>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</si>
  <si>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</si>
  <si>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</si>
  <si>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</si>
  <si>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</si>
  <si>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</si>
  <si>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</si>
  <si>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</si>
  <si>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</si>
  <si>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</si>
  <si>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</si>
  <si>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</si>
  <si>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</si>
  <si>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</si>
  <si>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</si>
  <si>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</si>
  <si>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</si>
  <si>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</si>
  <si>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</si>
  <si>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</si>
  <si>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</si>
  <si>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</si>
  <si>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</si>
  <si>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</si>
  <si>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</si>
  <si>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</si>
  <si>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</si>
  <si>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</si>
  <si>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</si>
  <si>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</si>
  <si>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</si>
  <si>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</si>
  <si>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</si>
  <si>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</si>
  <si>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</si>
  <si>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</si>
  <si>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</si>
  <si>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</si>
  <si>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</si>
  <si>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</si>
  <si>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</si>
  <si>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</si>
  <si>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</si>
  <si>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</si>
  <si>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</si>
  <si>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</si>
  <si>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</si>
  <si>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</si>
  <si>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</si>
  <si>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</si>
  <si>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</si>
  <si>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</si>
  <si>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</si>
  <si>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</si>
  <si>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</si>
  <si>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</si>
  <si>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</si>
  <si>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</si>
  <si>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</si>
  <si>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</si>
  <si>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</si>
  <si>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</si>
  <si>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</si>
  <si>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</si>
  <si>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</si>
  <si>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</si>
  <si>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</si>
  <si>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</si>
  <si>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</si>
  <si>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</si>
  <si>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</si>
  <si>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</si>
  <si>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</si>
  <si>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</si>
  <si>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</si>
  <si>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</si>
  <si>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</si>
  <si>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</si>
  <si>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</si>
  <si>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</si>
  <si>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</si>
  <si>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</si>
  <si>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</si>
  <si>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</si>
  <si>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</si>
  <si>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</si>
  <si>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</si>
  <si>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</si>
  <si>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</si>
  <si>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</si>
  <si>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</si>
  <si>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</si>
  <si>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</si>
  <si>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</si>
  <si>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</si>
  <si>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</si>
  <si>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</si>
  <si>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</si>
  <si>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</si>
  <si>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</si>
  <si>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</si>
  <si>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</si>
  <si>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</si>
  <si>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</si>
  <si>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</si>
  <si>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</si>
  <si>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</si>
  <si>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</si>
  <si>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</si>
  <si>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</si>
  <si>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</si>
  <si>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</si>
  <si>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</si>
  <si>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</si>
  <si>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</si>
  <si>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</si>
  <si>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</si>
  <si>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</si>
  <si>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</si>
  <si>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</si>
  <si>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</si>
  <si>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</si>
  <si>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</si>
  <si>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</si>
  <si>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</si>
  <si>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</si>
  <si>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</si>
  <si>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</si>
  <si>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</si>
  <si>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</si>
  <si>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</si>
  <si>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</si>
  <si>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</si>
  <si>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</si>
  <si>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</si>
  <si>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</si>
  <si>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</si>
  <si>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</si>
  <si>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</si>
  <si>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</si>
  <si>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</si>
  <si>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</si>
  <si>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</si>
  <si>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</si>
  <si>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</si>
  <si>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</si>
  <si>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</si>
  <si>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</si>
  <si>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</si>
  <si>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</si>
  <si>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</si>
  <si>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</si>
  <si>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</si>
  <si>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</si>
  <si>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</si>
  <si>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</si>
  <si>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</si>
  <si>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</si>
  <si>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</si>
  <si>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</si>
  <si>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</si>
  <si>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</si>
  <si>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</si>
  <si>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</si>
  <si>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</si>
  <si>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</si>
  <si>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</si>
  <si>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</si>
  <si>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</si>
  <si>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</si>
  <si>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</si>
  <si>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</si>
  <si>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</si>
  <si>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</si>
  <si>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</si>
  <si>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</si>
  <si>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</si>
  <si>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</si>
  <si>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</si>
  <si>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</si>
  <si>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</si>
  <si>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</si>
  <si>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</si>
  <si>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</si>
  <si>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</si>
  <si>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</si>
  <si>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</si>
  <si>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</si>
  <si>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</si>
  <si>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</si>
  <si>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</si>
  <si>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</si>
  <si>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</si>
  <si>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</si>
  <si>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</si>
  <si>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</si>
  <si>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</si>
  <si>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</si>
  <si>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</si>
  <si>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</si>
  <si>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</si>
  <si>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</si>
  <si>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</si>
  <si>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</si>
  <si>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</si>
  <si>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</si>
  <si>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</si>
  <si>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</si>
  <si>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</si>
  <si>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</si>
  <si>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</si>
  <si>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</si>
  <si>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</si>
  <si>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</si>
  <si>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</si>
  <si>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</si>
  <si>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</si>
  <si>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</si>
  <si>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</si>
  <si>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</si>
  <si>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</si>
  <si>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</si>
  <si>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</si>
  <si>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</si>
  <si>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</si>
  <si>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</si>
  <si>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</si>
  <si>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</si>
  <si>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</si>
  <si>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</si>
  <si>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</si>
  <si>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</si>
  <si>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</si>
  <si>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</si>
  <si>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</si>
  <si>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</si>
  <si>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</si>
  <si>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</si>
  <si>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</si>
  <si>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</si>
  <si>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</si>
  <si>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</si>
  <si>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</si>
  <si>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</si>
  <si>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</si>
  <si>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</si>
  <si>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</si>
  <si>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</si>
  <si>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</si>
  <si>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</si>
  <si>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</si>
  <si>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</si>
  <si>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</si>
  <si>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</si>
  <si>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</si>
  <si>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</si>
  <si>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</si>
  <si>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</si>
  <si>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</si>
  <si>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</si>
  <si>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</si>
  <si>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</si>
  <si>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</si>
  <si>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</si>
  <si>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</si>
  <si>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</si>
  <si>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</si>
  <si>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</si>
  <si>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</si>
  <si>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</si>
  <si>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</si>
  <si>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</si>
  <si>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</si>
  <si>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</si>
  <si>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</si>
  <si>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</si>
  <si>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</si>
  <si>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</si>
  <si>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</si>
  <si>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</si>
  <si>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</si>
  <si>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</si>
  <si>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</si>
  <si>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</si>
  <si>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</si>
  <si>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</si>
  <si>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</si>
  <si>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</si>
  <si>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</si>
  <si>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</si>
  <si>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</si>
  <si>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</si>
  <si>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</si>
  <si>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</si>
  <si>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</si>
  <si>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</si>
  <si>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</si>
  <si>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</si>
  <si>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</si>
  <si>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</si>
  <si>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</si>
  <si>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</si>
  <si>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</si>
  <si>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</si>
  <si>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</si>
  <si>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</si>
  <si>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</si>
  <si>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</si>
  <si>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</si>
  <si>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</si>
  <si>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</si>
  <si>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</si>
  <si>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</si>
  <si>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</si>
  <si>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</si>
  <si>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</si>
  <si>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</si>
  <si>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</si>
  <si>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</si>
  <si>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</si>
  <si>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</si>
  <si>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</si>
  <si>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</si>
  <si>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</si>
  <si>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</si>
  <si>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</si>
  <si>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</si>
  <si>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</si>
  <si>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</si>
  <si>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</si>
  <si>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</si>
  <si>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</si>
  <si>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</si>
  <si>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</si>
  <si>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</si>
  <si>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</si>
  <si>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</si>
  <si>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</si>
  <si>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</si>
  <si>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</si>
  <si>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</si>
  <si>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</si>
  <si>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</si>
  <si>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</si>
  <si>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</si>
  <si>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</si>
  <si>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</si>
  <si>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</si>
  <si>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</si>
  <si>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</si>
  <si>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</si>
  <si>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</si>
  <si>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</si>
  <si>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</si>
  <si>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</si>
  <si>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</si>
  <si>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</si>
  <si>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</si>
  <si>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</si>
  <si>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</si>
  <si>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</si>
  <si>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</si>
  <si>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</si>
  <si>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</si>
  <si>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</si>
  <si>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</si>
  <si>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</si>
  <si>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</si>
  <si>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</si>
  <si>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</si>
  <si>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</si>
  <si>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</si>
  <si>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</si>
  <si>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</si>
  <si>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</si>
  <si>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</si>
  <si>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</si>
  <si>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</si>
  <si>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</si>
  <si>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</si>
  <si>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</si>
  <si>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</si>
  <si>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</si>
  <si>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</si>
  <si>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</si>
  <si>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</si>
  <si>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</si>
  <si>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</si>
  <si>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</si>
  <si>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</si>
  <si>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</si>
  <si>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</si>
  <si>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</si>
  <si>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</si>
  <si>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</si>
  <si>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</si>
  <si>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</si>
  <si>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</si>
  <si>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</si>
  <si>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</si>
  <si>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</si>
  <si>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</si>
  <si>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</si>
  <si>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</si>
  <si>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</si>
  <si>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</si>
  <si>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</si>
  <si>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</si>
  <si>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</si>
  <si>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</si>
  <si>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</si>
  <si>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</si>
  <si>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</si>
  <si>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</si>
  <si>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</si>
  <si>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</si>
  <si>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</si>
  <si>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</si>
  <si>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</si>
  <si>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</si>
  <si>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</si>
  <si>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</si>
  <si>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</si>
  <si>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</si>
  <si>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</si>
  <si>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</si>
  <si>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</si>
  <si>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</si>
  <si>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</si>
  <si>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</si>
  <si>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</si>
  <si>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</si>
  <si>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</si>
  <si>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</si>
  <si>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</si>
  <si>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</si>
  <si>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</si>
  <si>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</si>
  <si>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</si>
  <si>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</si>
  <si>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</si>
  <si>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</si>
  <si>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</si>
  <si>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</si>
  <si>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</si>
  <si>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</si>
  <si>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</si>
  <si>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</si>
  <si>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</si>
  <si>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</si>
  <si>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</si>
  <si>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</si>
  <si>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</si>
  <si>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</si>
  <si>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</si>
  <si>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</si>
  <si>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</si>
  <si>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</si>
  <si>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</si>
  <si>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</si>
  <si>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</si>
  <si>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</si>
  <si>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</si>
  <si>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</si>
  <si>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</si>
  <si>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</si>
  <si>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</si>
  <si>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</si>
  <si>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</si>
  <si>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</si>
  <si>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</si>
  <si>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</si>
  <si>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</si>
  <si>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</si>
  <si>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</si>
  <si>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</si>
  <si>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</si>
  <si>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</si>
  <si>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</si>
  <si>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</si>
  <si>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</si>
  <si>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</si>
  <si>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</si>
  <si>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</si>
  <si>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</si>
  <si>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</si>
  <si>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</si>
  <si>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</si>
  <si>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</si>
  <si>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</si>
  <si>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</si>
  <si>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</si>
  <si>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</si>
  <si>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</si>
  <si>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</si>
  <si>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</si>
  <si>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</si>
  <si>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</si>
  <si>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</si>
  <si>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</si>
  <si>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</si>
  <si>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</si>
  <si>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</si>
  <si>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</si>
  <si>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</si>
  <si>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</si>
  <si>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</si>
  <si>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</si>
  <si>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</si>
  <si>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</si>
  <si>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</si>
  <si>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</si>
  <si>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</si>
  <si>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</si>
  <si>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</si>
  <si>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</si>
  <si>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</si>
  <si>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</si>
  <si>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</si>
  <si>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</si>
  <si>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</si>
  <si>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</si>
  <si>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</si>
  <si>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</si>
  <si>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</si>
  <si>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</si>
  <si>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</si>
  <si>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</si>
  <si>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</si>
  <si>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</si>
  <si>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</si>
  <si>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</si>
  <si>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</si>
  <si>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</si>
  <si>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</si>
  <si>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</si>
  <si>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</si>
  <si>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</si>
  <si>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</si>
  <si>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</si>
  <si>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</si>
  <si>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</si>
  <si>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</si>
  <si>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</si>
  <si>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</si>
  <si>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</si>
  <si>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</si>
  <si>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</si>
  <si>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</si>
  <si>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</si>
  <si>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</si>
  <si>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</si>
  <si>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</si>
  <si>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</si>
  <si>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</si>
  <si>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</si>
  <si>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</si>
  <si>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</si>
  <si>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</si>
  <si>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</si>
  <si>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</si>
  <si>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</si>
  <si>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</si>
  <si>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</si>
  <si>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</si>
  <si>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</si>
  <si>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</si>
  <si>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</si>
  <si>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</si>
  <si>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</si>
  <si>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</si>
  <si>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</si>
  <si>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</si>
  <si>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</si>
  <si>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</si>
  <si>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</si>
  <si>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</si>
  <si>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</si>
  <si>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</si>
  <si>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</si>
  <si>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</si>
  <si>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</si>
  <si>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</si>
  <si>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</si>
  <si>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</si>
  <si>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</si>
  <si>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</si>
  <si>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</si>
  <si>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</si>
  <si>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</si>
  <si>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</si>
  <si>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</si>
  <si>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</si>
  <si>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</si>
  <si>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</si>
  <si>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</si>
  <si>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</si>
  <si>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</si>
  <si>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</si>
  <si>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</si>
  <si>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</si>
  <si>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</si>
  <si>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</si>
  <si>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</si>
  <si>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</si>
  <si>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</si>
  <si>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</si>
  <si>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</si>
  <si>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</si>
  <si>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</si>
  <si>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</si>
  <si>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</si>
  <si>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</si>
  <si>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</si>
  <si>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</si>
  <si>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</si>
  <si>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</si>
  <si>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</si>
  <si>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</si>
  <si>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</si>
  <si>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</si>
  <si>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</si>
  <si>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</si>
  <si>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</si>
  <si>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</si>
  <si>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</si>
  <si>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</si>
  <si>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</si>
  <si>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</si>
  <si>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</si>
  <si>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</si>
  <si>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</si>
  <si>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</si>
  <si>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</si>
  <si>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</si>
  <si>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</si>
  <si>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</si>
  <si>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</si>
  <si>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</si>
  <si>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</si>
  <si>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</si>
  <si>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</si>
  <si>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</si>
  <si>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</si>
  <si>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</si>
  <si>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</si>
  <si>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</si>
  <si>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</si>
  <si>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</si>
  <si>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</si>
  <si>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</si>
  <si>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</si>
  <si>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</si>
  <si>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</si>
  <si>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</si>
  <si>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</si>
  <si>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</si>
  <si>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</si>
  <si>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</si>
  <si>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</si>
  <si>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</si>
  <si>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</si>
  <si>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</si>
  <si>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</si>
  <si>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</si>
  <si>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</si>
  <si>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</si>
  <si>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</si>
  <si>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</si>
  <si>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</si>
  <si>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</si>
  <si>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</si>
  <si>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</si>
  <si>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</si>
  <si>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</si>
  <si>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</si>
  <si>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</si>
  <si>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</si>
  <si>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</si>
  <si>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</si>
  <si>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</si>
  <si>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</si>
  <si>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</si>
  <si>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</si>
  <si>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</si>
  <si>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</si>
  <si>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</si>
  <si>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</si>
  <si>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</si>
  <si>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</si>
  <si>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</si>
  <si>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</si>
  <si>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</si>
  <si>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</si>
  <si>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</si>
  <si>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</si>
  <si>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</si>
  <si>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</si>
  <si>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</si>
  <si>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</si>
  <si>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</si>
  <si>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</si>
  <si>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</si>
  <si>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</si>
  <si>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</si>
  <si>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</si>
  <si>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</si>
  <si>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</si>
  <si>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</si>
  <si>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</si>
  <si>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</si>
  <si>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</si>
  <si>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</si>
  <si>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</si>
  <si>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</si>
  <si>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</si>
  <si>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</si>
  <si>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</si>
  <si>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</si>
  <si>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</si>
  <si>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</si>
  <si>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</si>
  <si>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</si>
  <si>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</si>
  <si>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</si>
  <si>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</si>
  <si>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</si>
  <si>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</si>
  <si>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</si>
  <si>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</si>
  <si>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</si>
  <si>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</si>
  <si>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</si>
  <si>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</si>
  <si>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</si>
  <si>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</si>
  <si>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</si>
  <si>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</si>
  <si>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</si>
  <si>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</si>
  <si>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</si>
  <si>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</si>
  <si>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</si>
  <si>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</si>
  <si>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</si>
  <si>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</si>
  <si>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</si>
  <si>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</si>
  <si>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</si>
  <si>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</si>
  <si>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</si>
  <si>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</si>
  <si>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</si>
  <si>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</si>
  <si>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</si>
  <si>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</si>
  <si>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</si>
  <si>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</si>
  <si>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</si>
  <si>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</si>
  <si>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</si>
  <si>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</si>
  <si>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</si>
  <si>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</si>
  <si>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</si>
  <si>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</si>
  <si>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</si>
  <si>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</si>
  <si>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</si>
  <si>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</si>
  <si>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</si>
  <si>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</si>
  <si>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</si>
  <si>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</si>
  <si>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</si>
  <si>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</si>
  <si>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</si>
  <si>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</si>
  <si>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</si>
  <si>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</si>
  <si>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</si>
  <si>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</si>
  <si>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</si>
  <si>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</si>
  <si>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</si>
  <si>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</si>
  <si>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</si>
  <si>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</si>
  <si>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</si>
  <si>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</si>
  <si>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</si>
  <si>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</si>
  <si>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</si>
  <si>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</si>
  <si>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</si>
  <si>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</si>
  <si>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</si>
  <si>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</si>
  <si>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</si>
  <si>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</si>
  <si>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</si>
  <si>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</si>
  <si>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</si>
  <si>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</si>
  <si>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</si>
  <si>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</si>
  <si>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</si>
  <si>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</si>
  <si>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</si>
  <si>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</si>
  <si>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</si>
  <si>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</si>
  <si>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</si>
  <si>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</si>
  <si>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</si>
  <si>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</si>
  <si>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</si>
  <si>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</si>
  <si>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</si>
  <si>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</si>
  <si>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</si>
  <si>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</si>
  <si>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</si>
  <si>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</si>
  <si>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</si>
  <si>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</si>
  <si>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</si>
  <si>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</si>
  <si>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</si>
  <si>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</si>
  <si>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</si>
  <si>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</si>
  <si>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</si>
  <si>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</si>
  <si>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</si>
  <si>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</si>
  <si>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</si>
  <si>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</si>
  <si>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</si>
  <si>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</si>
  <si>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</si>
  <si>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</si>
  <si>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</si>
  <si>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</si>
  <si>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</si>
  <si>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</si>
  <si>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</si>
  <si>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</si>
  <si>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</si>
  <si>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</si>
  <si>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</si>
  <si>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</si>
  <si>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</si>
  <si>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</si>
  <si>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</si>
  <si>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</si>
  <si>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</si>
  <si>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</si>
  <si>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</si>
  <si>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</si>
  <si>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</si>
  <si>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</si>
  <si>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</si>
  <si>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</si>
  <si>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</si>
  <si>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</si>
  <si>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</si>
  <si>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</si>
  <si>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</si>
  <si>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</si>
  <si>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</si>
  <si>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</si>
  <si>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</si>
  <si>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</si>
  <si>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</si>
  <si>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</si>
  <si>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</si>
  <si>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</si>
  <si>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</si>
  <si>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</si>
  <si>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</si>
  <si>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</si>
  <si>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</si>
  <si>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</si>
  <si>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</si>
  <si>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</si>
  <si>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</si>
  <si>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</si>
  <si>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</si>
  <si>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</si>
  <si>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</si>
  <si>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</si>
  <si>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</si>
  <si>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</si>
  <si>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</si>
  <si>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</si>
  <si>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</si>
  <si>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</si>
  <si>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</si>
  <si>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</si>
  <si>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</si>
  <si>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</si>
  <si>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</si>
  <si>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</si>
  <si>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</si>
  <si>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</si>
  <si>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</si>
  <si>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</si>
  <si>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</si>
  <si>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</si>
  <si>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</si>
  <si>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</si>
  <si>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</si>
  <si>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</si>
  <si>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</si>
  <si>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</si>
  <si>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</si>
  <si>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</si>
  <si>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</si>
  <si>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</si>
  <si>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</si>
  <si>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</si>
  <si>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</si>
  <si>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</si>
  <si>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</si>
  <si>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</si>
  <si>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</si>
  <si>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</si>
  <si>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</si>
  <si>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</si>
  <si>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</si>
  <si>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</si>
  <si>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</si>
  <si>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</si>
  <si>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</si>
  <si>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</si>
  <si>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</si>
  <si>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</si>
  <si>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</si>
  <si>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</si>
  <si>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</si>
  <si>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</si>
  <si>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</si>
  <si>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</si>
  <si>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</si>
  <si>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</si>
  <si>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</si>
  <si>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</si>
  <si>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</si>
  <si>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</si>
  <si>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</si>
  <si>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</si>
  <si>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</si>
  <si>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</si>
  <si>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</si>
  <si>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</si>
  <si>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</si>
  <si>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</si>
  <si>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</si>
  <si>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</si>
  <si>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</si>
  <si>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</si>
  <si>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</si>
  <si>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</si>
  <si>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</si>
  <si>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</si>
  <si>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</si>
  <si>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</si>
  <si>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</si>
  <si>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</si>
  <si>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</si>
  <si>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</si>
  <si>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</si>
  <si>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</si>
  <si>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</si>
  <si>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</si>
  <si>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</si>
  <si>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</si>
  <si>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</si>
  <si>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</si>
  <si>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</si>
  <si>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</si>
  <si>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</si>
  <si>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</si>
  <si>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</si>
  <si>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</si>
  <si>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</si>
  <si>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</si>
  <si>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</si>
  <si>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</si>
  <si>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</si>
  <si>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</si>
  <si>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</si>
  <si>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</si>
  <si>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</si>
  <si>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</si>
  <si>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</si>
  <si>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</si>
  <si>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</si>
  <si>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</si>
  <si>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</si>
  <si>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</si>
  <si>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</si>
  <si>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</si>
  <si>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</si>
  <si>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</si>
  <si>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</si>
  <si>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</si>
  <si>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</si>
  <si>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</si>
  <si>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</si>
  <si>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</si>
  <si>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</si>
  <si>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</si>
  <si>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</si>
  <si>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</si>
  <si>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</si>
  <si>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</si>
  <si>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</si>
  <si>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</si>
  <si>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</si>
  <si>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</si>
  <si>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</si>
  <si>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</si>
  <si>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</si>
  <si>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</si>
  <si>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</si>
  <si>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</si>
  <si>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</si>
  <si>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</si>
  <si>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</si>
  <si>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</si>
  <si>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</si>
  <si>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</si>
  <si>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</si>
  <si>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</si>
  <si>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</si>
  <si>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</si>
  <si>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</si>
  <si>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</si>
  <si>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</si>
  <si>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</si>
  <si>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</si>
  <si>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</si>
  <si>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</si>
  <si>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</si>
  <si>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</si>
  <si>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</si>
  <si>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</si>
  <si>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</si>
  <si>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</si>
  <si>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</si>
  <si>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</si>
  <si>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</si>
  <si>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</si>
  <si>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</si>
  <si>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</si>
  <si>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</si>
  <si>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</si>
  <si>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</si>
  <si>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</si>
  <si>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</si>
  <si>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</si>
  <si>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</si>
  <si>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</si>
  <si>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</si>
  <si>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</si>
  <si>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</si>
  <si>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</si>
  <si>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</si>
  <si>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</si>
  <si>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</si>
  <si>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</si>
  <si>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</si>
  <si>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</si>
  <si>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</si>
  <si>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</si>
  <si>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</si>
  <si>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</si>
  <si>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</si>
  <si>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</si>
  <si>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</si>
  <si>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</si>
  <si>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</si>
  <si>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</si>
  <si>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</si>
  <si>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</si>
  <si>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</si>
  <si>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</si>
  <si>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</si>
  <si>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</si>
  <si>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</si>
  <si>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</si>
  <si>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</si>
  <si>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</si>
  <si>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</si>
  <si>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</si>
  <si>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</si>
  <si>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</si>
  <si>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</si>
  <si>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</si>
  <si>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</si>
  <si>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</si>
  <si>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</si>
  <si>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</si>
  <si>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</si>
  <si>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</si>
  <si>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</si>
  <si>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</si>
  <si>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</si>
  <si>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</si>
  <si>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</si>
  <si>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</si>
  <si>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</si>
  <si>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</si>
  <si>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</si>
  <si>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</si>
  <si>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</si>
  <si>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</si>
  <si>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</si>
  <si>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</si>
  <si>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</si>
  <si>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</si>
  <si>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</si>
  <si>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</si>
  <si>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</si>
  <si>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</si>
  <si>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</si>
  <si>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</si>
  <si>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</si>
  <si>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</si>
  <si>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</si>
  <si>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</si>
  <si>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</si>
  <si>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</si>
  <si>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</si>
  <si>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</si>
  <si>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</si>
  <si>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</si>
  <si>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</si>
  <si>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</si>
  <si>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</si>
  <si>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</si>
  <si>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</si>
  <si>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</si>
  <si>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</si>
  <si>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</si>
  <si>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</si>
  <si>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</si>
  <si>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</si>
  <si>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</si>
  <si>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</si>
  <si>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</si>
  <si>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</si>
  <si>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</si>
  <si>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</si>
  <si>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</si>
  <si>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</si>
  <si>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</si>
  <si>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</si>
  <si>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</si>
  <si>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</si>
  <si>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</si>
  <si>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</si>
  <si>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</si>
  <si>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</si>
  <si>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</si>
  <si>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</si>
  <si>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</si>
  <si>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</si>
  <si>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</si>
  <si>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</si>
  <si>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</si>
  <si>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</si>
  <si>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</si>
  <si>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</si>
  <si>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</si>
  <si>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</si>
  <si>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</si>
  <si>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</si>
  <si>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</si>
  <si>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</si>
  <si>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</si>
  <si>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</si>
  <si>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</si>
  <si>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</si>
  <si>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</si>
  <si>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</si>
  <si>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</si>
  <si>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</si>
  <si>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</si>
  <si>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</si>
  <si>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</si>
  <si>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</si>
  <si>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</si>
  <si>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</si>
  <si>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</si>
  <si>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</si>
  <si>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</si>
  <si>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</si>
  <si>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</si>
  <si>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</si>
  <si>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</si>
  <si>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</si>
  <si>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</si>
  <si>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</si>
  <si>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</si>
  <si>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</si>
  <si>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</si>
  <si>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</si>
  <si>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</si>
  <si>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</si>
  <si>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</si>
  <si>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</si>
  <si>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</si>
  <si>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</si>
  <si>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</si>
  <si>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</si>
  <si>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</si>
  <si>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</si>
  <si>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</si>
  <si>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</si>
  <si>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</si>
  <si>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</si>
  <si>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</si>
  <si>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</si>
  <si>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</si>
  <si>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</si>
  <si>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</si>
  <si>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</si>
  <si>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</si>
  <si>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</si>
  <si>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</si>
  <si>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</si>
  <si>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</si>
  <si>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</si>
  <si>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</si>
  <si>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</si>
  <si>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</si>
  <si>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</si>
  <si>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</si>
  <si>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</si>
  <si>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</si>
  <si>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</si>
  <si>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</si>
  <si>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</si>
  <si>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</si>
  <si>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</si>
  <si>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</si>
  <si>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</si>
  <si>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</si>
  <si>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</si>
  <si>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</si>
  <si>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</si>
  <si>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</si>
  <si>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</si>
  <si>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</si>
  <si>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</si>
  <si>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</si>
  <si>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</si>
  <si>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</si>
  <si>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</si>
  <si>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</si>
  <si>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</si>
  <si>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</si>
  <si>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</si>
  <si>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</si>
  <si>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</si>
  <si>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</si>
  <si>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</si>
  <si>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</si>
  <si>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</si>
  <si>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</si>
  <si>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</si>
  <si>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</si>
  <si>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</si>
  <si>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</si>
  <si>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</si>
  <si>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</si>
  <si>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</si>
  <si>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</si>
  <si>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</si>
  <si>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</si>
  <si>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</si>
  <si>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</si>
  <si>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</si>
  <si>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</si>
  <si>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</si>
  <si>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</si>
  <si>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</si>
  <si>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</si>
  <si>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</si>
  <si>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</si>
  <si>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</si>
  <si>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</si>
  <si>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</si>
  <si>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</si>
  <si>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</si>
  <si>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</si>
  <si>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</si>
  <si>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</si>
  <si>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</si>
  <si>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</si>
  <si>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</si>
  <si>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</si>
  <si>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</si>
  <si>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</si>
  <si>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</si>
  <si>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</si>
  <si>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</si>
  <si>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</si>
  <si>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</si>
  <si>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</si>
  <si>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</si>
  <si>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</si>
  <si>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</si>
  <si>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</si>
  <si>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</si>
  <si>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</si>
  <si>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</si>
  <si>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</si>
  <si>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</si>
  <si>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</si>
  <si>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</si>
  <si>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</si>
  <si>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</si>
  <si>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</si>
  <si>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</si>
  <si>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</si>
  <si>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</si>
  <si>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</si>
  <si>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</si>
  <si>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</si>
  <si>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</si>
  <si>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</si>
  <si>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</si>
  <si>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</si>
  <si>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</si>
  <si>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</si>
  <si>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</si>
  <si>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</si>
  <si>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</si>
  <si>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</si>
  <si>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</si>
  <si>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</si>
  <si>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</si>
  <si>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</si>
  <si>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</si>
  <si>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</si>
  <si>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</si>
  <si>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</si>
  <si>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</si>
  <si>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</si>
  <si>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</si>
  <si>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</si>
  <si>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</si>
  <si>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</si>
  <si>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</si>
  <si>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</si>
  <si>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</si>
  <si>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</si>
  <si>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</si>
  <si>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</si>
  <si>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</si>
  <si>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</si>
  <si>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</si>
  <si>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</si>
  <si>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</si>
  <si>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</si>
  <si>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</si>
  <si>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</si>
  <si>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</si>
  <si>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</si>
  <si>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</si>
  <si>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</si>
  <si>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</si>
  <si>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</si>
  <si>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</si>
  <si>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</si>
  <si>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</si>
  <si>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</si>
  <si>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</si>
  <si>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</si>
  <si>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</si>
  <si>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</si>
  <si>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</si>
  <si>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</si>
  <si>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</si>
  <si>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</si>
  <si>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</si>
  <si>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</si>
  <si>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</si>
  <si>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</si>
  <si>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</si>
  <si>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</si>
  <si>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</si>
  <si>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</si>
  <si>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</si>
  <si>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</si>
  <si>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</si>
  <si>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</si>
  <si>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</si>
  <si>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</si>
  <si>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</si>
  <si>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</si>
  <si>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</si>
  <si>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</si>
  <si>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</si>
  <si>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</si>
  <si>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</si>
  <si>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</si>
  <si>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</si>
  <si>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</si>
  <si>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</si>
  <si>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</si>
  <si>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</si>
  <si>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</si>
  <si>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</si>
  <si>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</si>
  <si>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</si>
  <si>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</si>
  <si>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</si>
  <si>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</si>
  <si>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</si>
  <si>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</si>
  <si>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</si>
  <si>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</si>
  <si>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</si>
  <si>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</si>
  <si>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</si>
  <si>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</si>
  <si>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</si>
  <si>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</si>
  <si>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</si>
  <si>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</si>
  <si>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</si>
  <si>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</si>
  <si>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</si>
  <si>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</si>
  <si>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</si>
  <si>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</si>
  <si>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</si>
  <si>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</si>
  <si>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</si>
  <si>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</si>
  <si>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</si>
  <si>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</si>
  <si>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</si>
  <si>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</si>
  <si>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</si>
  <si>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</si>
  <si>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</si>
  <si>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</si>
  <si>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</si>
  <si>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</si>
  <si>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</si>
  <si>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</si>
  <si>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</si>
  <si>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</si>
  <si>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</si>
  <si>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</si>
  <si>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</si>
  <si>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</si>
  <si>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</si>
  <si>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</si>
  <si>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</si>
  <si>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</si>
  <si>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</si>
  <si>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</si>
  <si>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</si>
  <si>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</si>
  <si>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</si>
  <si>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</si>
  <si>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</si>
  <si>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</si>
  <si>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</si>
  <si>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</si>
  <si>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</si>
  <si>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</si>
  <si>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</si>
  <si>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</si>
  <si>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</si>
  <si>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</si>
  <si>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</si>
  <si>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</si>
  <si>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</si>
  <si>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</si>
  <si>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</si>
  <si>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</si>
  <si>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</si>
  <si>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</si>
  <si>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</si>
  <si>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</si>
  <si>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</si>
  <si>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</si>
  <si>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</si>
  <si>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</si>
  <si>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</si>
  <si>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</si>
  <si>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</si>
  <si>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</si>
  <si>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</si>
  <si>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</si>
  <si>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</si>
  <si>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</si>
  <si>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</si>
  <si>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</si>
  <si>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</si>
  <si>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</si>
  <si>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</si>
  <si>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</si>
  <si>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</si>
  <si>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</si>
  <si>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</si>
  <si>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</si>
  <si>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</si>
  <si>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</si>
  <si>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</si>
  <si>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</si>
  <si>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</si>
  <si>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</si>
  <si>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</si>
  <si>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</si>
  <si>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</si>
  <si>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</si>
  <si>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</si>
  <si>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</si>
  <si>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</si>
  <si>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</si>
  <si>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</si>
  <si>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</si>
  <si>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</si>
  <si>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</si>
  <si>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</si>
  <si>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</si>
  <si>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</si>
  <si>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</si>
  <si>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</si>
  <si>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</si>
  <si>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</si>
  <si>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</si>
  <si>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</si>
  <si>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</si>
  <si>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</si>
  <si>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</si>
  <si>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</si>
  <si>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</si>
  <si>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</si>
  <si>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</si>
  <si>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</si>
  <si>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</si>
  <si>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</si>
  <si>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</si>
  <si>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</si>
  <si>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</si>
  <si>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</si>
  <si>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</si>
  <si>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</si>
  <si>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</si>
  <si>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</si>
  <si>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</si>
  <si>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</si>
  <si>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</si>
  <si>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</si>
  <si>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</si>
  <si>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</si>
  <si>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</si>
  <si>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</si>
  <si>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</si>
  <si>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</si>
  <si>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</si>
  <si>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</si>
  <si>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</si>
  <si>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</si>
  <si>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</si>
  <si>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</si>
  <si>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</si>
  <si>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</si>
  <si>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</si>
  <si>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</si>
  <si>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</si>
  <si>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</si>
  <si>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</si>
  <si>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</si>
  <si>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</si>
  <si>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</si>
  <si>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</si>
  <si>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</si>
  <si>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</si>
  <si>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</si>
  <si>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</si>
  <si>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</si>
  <si>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</si>
  <si>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</si>
  <si>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</si>
  <si>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</si>
  <si>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</si>
  <si>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</si>
  <si>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</si>
  <si>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</si>
  <si>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</si>
  <si>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</si>
  <si>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</si>
  <si>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</si>
  <si>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</si>
  <si>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</si>
  <si>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</si>
  <si>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</si>
  <si>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</si>
  <si>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</si>
  <si>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</si>
  <si>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</si>
  <si>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</si>
  <si>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</si>
  <si>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</si>
  <si>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</si>
  <si>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</si>
  <si>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</si>
  <si>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</si>
  <si>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</si>
  <si>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</si>
  <si>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</si>
  <si>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</si>
  <si>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</si>
  <si>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</si>
  <si>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</si>
  <si>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</si>
  <si>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</si>
  <si>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</si>
  <si>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</si>
  <si>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</si>
  <si>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</si>
  <si>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</si>
  <si>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</si>
  <si>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</si>
  <si>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</si>
  <si>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</si>
  <si>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</si>
  <si>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</si>
  <si>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</si>
  <si>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</si>
  <si>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</si>
  <si>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</si>
  <si>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</si>
  <si>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</si>
  <si>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</si>
  <si>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</si>
  <si>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</si>
  <si>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</si>
  <si>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</si>
  <si>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</si>
  <si>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</si>
  <si>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</si>
  <si>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</si>
  <si>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</si>
  <si>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</si>
  <si>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</si>
  <si>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</si>
  <si>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</si>
  <si>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</si>
  <si>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</si>
  <si>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</si>
  <si>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</si>
  <si>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</si>
  <si>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</si>
  <si>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</si>
  <si>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</si>
  <si>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</si>
  <si>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</si>
  <si>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</si>
  <si>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</si>
  <si>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</si>
  <si>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</si>
  <si>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</si>
  <si>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</si>
  <si>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</si>
  <si>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</si>
  <si>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</si>
  <si>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</si>
  <si>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</si>
  <si>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</si>
  <si>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</si>
  <si>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</si>
  <si>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</si>
  <si>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</si>
  <si>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</si>
  <si>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</si>
  <si>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</si>
  <si>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</si>
  <si>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</si>
  <si>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</si>
  <si>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</si>
  <si>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</si>
  <si>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</si>
  <si>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</si>
  <si>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</si>
  <si>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</si>
  <si>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</si>
  <si>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</si>
  <si>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</si>
  <si>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</si>
  <si>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</si>
  <si>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</si>
  <si>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</si>
  <si>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</si>
  <si>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</si>
  <si>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</si>
  <si>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</si>
  <si>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</si>
  <si>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</si>
  <si>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</si>
  <si>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</si>
  <si>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</si>
  <si>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</si>
  <si>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</si>
  <si>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</si>
  <si>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</si>
  <si>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</si>
  <si>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</si>
  <si>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</si>
  <si>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</si>
  <si>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</si>
  <si>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</si>
  <si>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</si>
  <si>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</si>
  <si>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</si>
  <si>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</si>
  <si>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</si>
  <si>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</si>
  <si>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</si>
  <si>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</si>
  <si>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</si>
  <si>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</si>
  <si>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</si>
  <si>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</si>
  <si>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</si>
  <si>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</si>
  <si>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</si>
  <si>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</si>
  <si>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</si>
  <si>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</si>
  <si>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</si>
  <si>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</si>
  <si>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</si>
  <si>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</si>
  <si>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</si>
  <si>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</si>
  <si>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</si>
  <si>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</si>
  <si>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</si>
  <si>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</si>
  <si>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</si>
  <si>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</si>
  <si>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</si>
  <si>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</si>
  <si>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</si>
  <si>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</si>
  <si>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</si>
  <si>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</si>
  <si>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</si>
  <si>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</si>
  <si>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</si>
  <si>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</si>
  <si>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</si>
  <si>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</si>
  <si>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</si>
  <si>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</si>
  <si>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</si>
  <si>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</si>
  <si>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</si>
  <si>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</si>
  <si>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</si>
  <si>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</si>
  <si>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</si>
  <si>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</si>
  <si>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</si>
  <si>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</si>
  <si>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</si>
  <si>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</si>
  <si>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</si>
  <si>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</si>
  <si>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</si>
  <si>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</si>
  <si>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</si>
  <si>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</si>
  <si>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</si>
  <si>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</si>
  <si>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</si>
  <si>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</si>
  <si>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</si>
  <si>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</si>
  <si>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</si>
  <si>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</si>
  <si>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</si>
  <si>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</si>
  <si>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</si>
  <si>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</si>
  <si>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</si>
  <si>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</si>
  <si>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</si>
  <si>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</si>
  <si>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</si>
  <si>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</si>
  <si>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</si>
  <si>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</si>
  <si>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</si>
  <si>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</si>
  <si>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</si>
  <si>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</si>
  <si>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</si>
  <si>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</si>
  <si>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</si>
  <si>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</si>
  <si>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</si>
  <si>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</si>
  <si>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</si>
  <si>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</si>
  <si>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</si>
  <si>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</si>
  <si>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</si>
  <si>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</si>
  <si>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</si>
  <si>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</si>
  <si>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</si>
  <si>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</si>
  <si>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</si>
  <si>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</si>
  <si>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</si>
  <si>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</si>
  <si>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</si>
  <si>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</si>
  <si>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</si>
  <si>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</si>
  <si>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</si>
  <si>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</si>
  <si>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</si>
  <si>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</si>
  <si>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</si>
  <si>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</si>
  <si>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</si>
  <si>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</si>
  <si>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</si>
  <si>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</si>
  <si>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</si>
  <si>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</si>
  <si>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</si>
  <si>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</si>
  <si>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</si>
  <si>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</si>
  <si>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</si>
  <si>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</si>
  <si>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</si>
  <si>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</si>
  <si>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</si>
  <si>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</si>
  <si>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</si>
  <si>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</si>
  <si>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</si>
  <si>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</si>
  <si>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</si>
  <si>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</si>
  <si>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</si>
  <si>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</si>
  <si>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</si>
  <si>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</si>
  <si>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</si>
  <si>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</si>
  <si>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</si>
  <si>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</si>
  <si>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</si>
  <si>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</si>
  <si>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</si>
  <si>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</si>
  <si>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</si>
  <si>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</si>
  <si>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</si>
  <si>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</si>
  <si>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</si>
  <si>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</si>
  <si>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</si>
  <si>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</si>
  <si>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</si>
  <si>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</si>
  <si>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</si>
  <si>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</si>
  <si>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</si>
  <si>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</si>
  <si>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</si>
  <si>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</si>
  <si>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</si>
  <si>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</si>
  <si>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</si>
  <si>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</si>
  <si>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</si>
  <si>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</si>
  <si>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</si>
  <si>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</si>
  <si>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</si>
  <si>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</si>
  <si>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</si>
  <si>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</si>
  <si>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</si>
  <si>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</si>
  <si>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</si>
  <si>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</si>
  <si>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</si>
  <si>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</si>
  <si>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</si>
  <si>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</si>
  <si>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</si>
  <si>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</si>
  <si>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</si>
  <si>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</si>
  <si>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</si>
  <si>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</si>
  <si>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</si>
  <si>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</si>
  <si>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</si>
  <si>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</si>
  <si>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</si>
  <si>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</si>
  <si>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</si>
  <si>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</si>
  <si>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</si>
  <si>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</si>
  <si>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</si>
  <si>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</si>
  <si>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</si>
  <si>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</si>
  <si>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</si>
  <si>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</si>
  <si>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</si>
  <si>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</si>
  <si>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</si>
  <si>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</si>
  <si>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</si>
  <si>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</si>
  <si>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</si>
  <si>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</si>
  <si>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</si>
  <si>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</si>
  <si>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</si>
  <si>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</si>
  <si>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</si>
  <si>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</si>
  <si>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</si>
  <si>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</si>
  <si>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</si>
  <si>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</si>
  <si>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</si>
  <si>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</si>
  <si>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</si>
  <si>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</si>
  <si>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</si>
  <si>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</si>
  <si>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</si>
  <si>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</si>
  <si>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</si>
  <si>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</si>
  <si>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</si>
  <si>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</si>
  <si>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</si>
  <si>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</si>
  <si>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</si>
  <si>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</si>
  <si>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</si>
  <si>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</si>
  <si>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</si>
  <si>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</si>
  <si>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</si>
  <si>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</si>
  <si>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</si>
  <si>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</si>
  <si>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</si>
  <si>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</si>
  <si>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</si>
  <si>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</si>
  <si>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</si>
  <si>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</si>
  <si>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</si>
  <si>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</si>
  <si>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</si>
  <si>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</si>
  <si>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</si>
  <si>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</si>
  <si>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</si>
  <si>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</si>
  <si>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</si>
  <si>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</si>
  <si>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</si>
  <si>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</si>
  <si>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</si>
  <si>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</si>
  <si>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</si>
  <si>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</si>
  <si>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</si>
  <si>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</si>
  <si>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</si>
  <si>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</si>
  <si>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</si>
  <si>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</si>
  <si>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</si>
  <si>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</si>
  <si>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</si>
  <si>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</si>
  <si>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</si>
  <si>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</si>
  <si>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</si>
  <si>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</si>
  <si>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</si>
  <si>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</si>
  <si>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</si>
  <si>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</si>
  <si>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</si>
  <si>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</si>
  <si>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</si>
  <si>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</si>
  <si>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</si>
  <si>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</si>
  <si>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</si>
  <si>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</si>
  <si>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</si>
  <si>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</si>
  <si>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</si>
  <si>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</si>
  <si>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</si>
  <si>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</si>
  <si>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</si>
  <si>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</si>
  <si>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</si>
  <si>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</si>
  <si>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</si>
  <si>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</si>
  <si>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</si>
  <si>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</si>
  <si>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</si>
  <si>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</si>
  <si>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</si>
  <si>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</si>
  <si>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</si>
  <si>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</si>
  <si>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</si>
  <si>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</si>
  <si>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</si>
  <si>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</si>
  <si>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</si>
  <si>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</si>
  <si>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</si>
  <si>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</si>
  <si>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</si>
  <si>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</si>
  <si>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</si>
  <si>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</si>
  <si>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</si>
  <si>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</si>
  <si>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</si>
  <si>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</si>
  <si>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</si>
  <si>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</si>
  <si>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</si>
  <si>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</si>
  <si>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</si>
  <si>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</si>
  <si>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</si>
  <si>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</si>
  <si>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</si>
  <si>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</si>
  <si>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</si>
  <si>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</si>
  <si>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</si>
  <si>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</si>
  <si>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</si>
  <si>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</si>
  <si>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</si>
  <si>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</si>
  <si>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</si>
  <si>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</si>
  <si>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</si>
  <si>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</si>
  <si>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</si>
  <si>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</si>
  <si>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</si>
  <si>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</si>
  <si>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</si>
  <si>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</si>
  <si>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</si>
  <si>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</si>
  <si>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</si>
  <si>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</si>
  <si>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</si>
  <si>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</si>
  <si>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</si>
  <si>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</si>
  <si>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</si>
  <si>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</si>
  <si>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</si>
  <si>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</si>
  <si>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</si>
  <si>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</si>
  <si>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</si>
  <si>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</si>
  <si>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</si>
  <si>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</si>
  <si>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</si>
  <si>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</si>
  <si>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</si>
  <si>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</si>
  <si>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</si>
  <si>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</si>
  <si>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</si>
  <si>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</si>
  <si>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</si>
  <si>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</si>
  <si>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</si>
  <si>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</si>
  <si>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</si>
  <si>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</si>
  <si>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</si>
  <si>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</si>
  <si>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</si>
  <si>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</si>
  <si>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</si>
  <si>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</si>
  <si>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</si>
  <si>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</si>
  <si>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</si>
  <si>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</si>
  <si>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</si>
  <si>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</si>
  <si>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</si>
  <si>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</si>
  <si>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</si>
  <si>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</si>
  <si>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</si>
  <si>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</si>
  <si>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</si>
  <si>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</si>
  <si>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</si>
  <si>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</si>
  <si>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</si>
  <si>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</si>
  <si>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</si>
  <si>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</si>
  <si>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</si>
  <si>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</si>
  <si>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</si>
  <si>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</si>
  <si>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</si>
  <si>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</si>
  <si>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</si>
  <si>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</si>
  <si>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</si>
  <si>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</si>
  <si>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</si>
  <si>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</si>
  <si>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</si>
  <si>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</si>
  <si>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</si>
  <si>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</si>
  <si>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</si>
  <si>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</si>
  <si>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</si>
  <si>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</si>
  <si>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</si>
  <si>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</si>
  <si>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</si>
  <si>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</si>
  <si>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</si>
  <si>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</si>
  <si>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</si>
  <si>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</si>
  <si>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</si>
  <si>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</si>
  <si>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</si>
  <si>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</si>
  <si>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</si>
  <si>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</si>
  <si>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</si>
  <si>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</si>
  <si>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</si>
  <si>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</si>
  <si>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</si>
  <si>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</si>
  <si>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</si>
  <si>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</si>
  <si>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</si>
  <si>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</si>
  <si>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</si>
  <si>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</si>
  <si>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</si>
  <si>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</si>
  <si>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</si>
  <si>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</si>
  <si>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</si>
  <si>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</si>
  <si>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</si>
  <si>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</si>
  <si>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</si>
  <si>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</si>
  <si>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</si>
  <si>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</si>
  <si>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</si>
  <si>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</si>
  <si>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</si>
  <si>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</si>
  <si>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</si>
  <si>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</si>
  <si>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</si>
  <si>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</si>
  <si>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</si>
  <si>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</si>
  <si>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</si>
  <si>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</si>
  <si>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</si>
  <si>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</si>
  <si>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</si>
  <si>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</si>
  <si>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</si>
  <si>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</si>
  <si>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</si>
  <si>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</si>
  <si>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</si>
  <si>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</si>
  <si>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</si>
  <si>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</si>
  <si>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</si>
  <si>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</si>
  <si>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</si>
  <si>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</si>
  <si>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</si>
  <si>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</si>
  <si>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</si>
  <si>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</si>
  <si>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</si>
  <si>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</si>
  <si>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</si>
  <si>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</si>
  <si>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</si>
  <si>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</si>
  <si>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</si>
  <si>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</si>
  <si>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</si>
  <si>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</si>
  <si>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</si>
  <si>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</si>
  <si>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</si>
  <si>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</si>
  <si>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</si>
  <si>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</si>
  <si>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</si>
  <si>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</si>
  <si>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</si>
  <si>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</si>
  <si>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</si>
  <si>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</si>
  <si>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</si>
  <si>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</si>
  <si>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</si>
  <si>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</si>
  <si>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</si>
  <si>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</si>
  <si>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</si>
  <si>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</si>
  <si>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</si>
  <si>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</si>
  <si>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</si>
  <si>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</si>
  <si>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</si>
  <si>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</si>
  <si>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</si>
  <si>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</si>
  <si>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</si>
  <si>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</si>
  <si>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</si>
  <si>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</si>
  <si>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</si>
  <si>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</si>
  <si>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</si>
  <si>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</si>
  <si>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</si>
  <si>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</si>
  <si>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</si>
  <si>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</si>
  <si>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</si>
  <si>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</si>
  <si>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</si>
  <si>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</si>
  <si>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</si>
  <si>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</si>
  <si>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</si>
  <si>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</si>
  <si>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</si>
  <si>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</si>
  <si>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</si>
  <si>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</si>
  <si>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</si>
  <si>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</si>
  <si>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</si>
  <si>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</si>
  <si>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</si>
  <si>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</si>
  <si>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</si>
  <si>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</si>
  <si>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</si>
  <si>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</si>
  <si>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</si>
  <si>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</si>
  <si>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</si>
  <si>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</si>
  <si>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</si>
  <si>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</si>
  <si>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</si>
  <si>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</si>
  <si>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</si>
  <si>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</si>
  <si>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</si>
  <si>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</si>
  <si>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</si>
  <si>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</si>
  <si>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</si>
  <si>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</si>
  <si>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</si>
  <si>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</si>
  <si>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</si>
  <si>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</si>
  <si>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</si>
  <si>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</si>
  <si>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</si>
  <si>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</si>
  <si>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</si>
  <si>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</si>
  <si>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</si>
  <si>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</si>
  <si>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</si>
  <si>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</si>
  <si>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</si>
  <si>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</si>
  <si>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</si>
  <si>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</si>
  <si>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</si>
  <si>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</si>
  <si>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</si>
  <si>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</si>
  <si>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</si>
  <si>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</si>
  <si>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</si>
  <si>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</si>
  <si>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</si>
  <si>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</si>
  <si>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</si>
  <si>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</si>
  <si>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</si>
  <si>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</si>
  <si>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</si>
  <si>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</si>
  <si>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</si>
  <si>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</si>
  <si>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</si>
  <si>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</si>
  <si>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</si>
  <si>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</si>
  <si>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</si>
  <si>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</si>
  <si>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</si>
  <si>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</si>
  <si>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</si>
  <si>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</si>
  <si>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</si>
  <si>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</si>
  <si>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</si>
  <si>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</si>
  <si>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</si>
  <si>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</si>
  <si>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</si>
  <si>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</si>
  <si>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</si>
  <si>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</si>
  <si>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</si>
  <si>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</si>
  <si>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</si>
  <si>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</si>
  <si>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</si>
  <si>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</si>
  <si>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</si>
  <si>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</si>
  <si>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</si>
  <si>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</si>
  <si>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</si>
  <si>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</si>
  <si>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</si>
  <si>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</si>
  <si>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</si>
  <si>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</si>
  <si>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</si>
  <si>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</si>
  <si>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</si>
  <si>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</si>
  <si>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</si>
  <si>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</si>
  <si>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</si>
  <si>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</si>
  <si>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</si>
  <si>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</si>
  <si>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</si>
  <si>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</si>
  <si>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</si>
  <si>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</si>
  <si>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</si>
  <si>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</si>
  <si>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</si>
  <si>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</si>
  <si>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</si>
  <si>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</si>
  <si>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</si>
  <si>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</si>
  <si>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</si>
  <si>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</si>
  <si>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</si>
  <si>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</si>
  <si>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</si>
  <si>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</si>
  <si>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</si>
  <si>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</si>
  <si>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</si>
  <si>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</si>
  <si>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</si>
  <si>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</si>
  <si>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</si>
  <si>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</si>
  <si>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</si>
  <si>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</si>
  <si>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</si>
  <si>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</si>
  <si>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</si>
  <si>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</si>
  <si>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</si>
  <si>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</si>
  <si>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</si>
  <si>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</si>
  <si>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</si>
  <si>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</si>
  <si>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</si>
  <si>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</si>
  <si>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</si>
  <si>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</si>
  <si>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</si>
  <si>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</si>
  <si>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</si>
  <si>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</si>
  <si>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</si>
  <si>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</si>
  <si>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</si>
  <si>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</si>
  <si>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</si>
  <si>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</si>
  <si>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</si>
  <si>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</si>
  <si>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</si>
  <si>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</si>
  <si>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</si>
  <si>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</si>
  <si>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</si>
  <si>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</si>
  <si>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</si>
  <si>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</si>
  <si>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</si>
  <si>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</si>
  <si>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</si>
  <si>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</si>
  <si>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</si>
  <si>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</si>
  <si>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</si>
  <si>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</si>
  <si>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</si>
  <si>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</si>
  <si>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</si>
  <si>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</si>
  <si>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</si>
  <si>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</si>
  <si>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</si>
  <si>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</si>
  <si>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</si>
  <si>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</si>
  <si>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</si>
  <si>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</si>
  <si>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</si>
  <si>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</si>
  <si>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</si>
  <si>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</si>
  <si>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</si>
  <si>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</si>
  <si>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</si>
  <si>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</si>
  <si>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</si>
  <si>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</si>
  <si>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</si>
  <si>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</si>
  <si>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</si>
  <si>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</si>
  <si>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</si>
  <si>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</si>
  <si>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</si>
  <si>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</si>
  <si>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</si>
  <si>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</si>
  <si>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</si>
  <si>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</si>
  <si>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</si>
  <si>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</si>
  <si>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</si>
  <si>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</si>
  <si>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</si>
  <si>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</si>
  <si>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</si>
  <si>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</si>
  <si>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</si>
  <si>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</si>
  <si>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</si>
  <si>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</si>
  <si>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</si>
  <si>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</si>
  <si>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</si>
  <si>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</si>
  <si>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</si>
  <si>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</si>
  <si>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</si>
  <si>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</si>
  <si>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</si>
  <si>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</si>
  <si>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</si>
  <si>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</si>
  <si>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</si>
  <si>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</si>
  <si>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</si>
  <si>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</si>
  <si>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</si>
  <si>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</si>
  <si>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</si>
  <si>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</si>
  <si>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</si>
  <si>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</si>
  <si>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</si>
  <si>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</si>
  <si>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</si>
  <si>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</si>
  <si>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</si>
  <si>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</si>
  <si>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</si>
  <si>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</si>
  <si>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</si>
  <si>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</si>
  <si>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</si>
  <si>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</si>
  <si>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</si>
  <si>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</si>
  <si>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</si>
  <si>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</si>
  <si>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</si>
  <si>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</si>
  <si>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</si>
  <si>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</si>
  <si>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</si>
  <si>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</si>
  <si>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</si>
  <si>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</si>
  <si>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</si>
  <si>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</si>
  <si>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</si>
  <si>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</si>
  <si>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</si>
  <si>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</si>
  <si>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</si>
  <si>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</si>
  <si>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</si>
  <si>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</si>
  <si>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</si>
  <si>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</si>
  <si>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</si>
  <si>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</si>
  <si>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</si>
  <si>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</si>
  <si>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</si>
  <si>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</si>
  <si>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</si>
  <si>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</si>
  <si>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</si>
  <si>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</si>
  <si>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</si>
  <si>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</si>
  <si>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</si>
  <si>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</si>
  <si>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</si>
  <si>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</si>
  <si>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</si>
  <si>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</si>
  <si>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</si>
  <si>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</si>
  <si>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</si>
  <si>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</si>
  <si>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</si>
  <si>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</si>
  <si>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</si>
  <si>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</si>
  <si>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</si>
  <si>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</si>
  <si>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</si>
  <si>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</si>
  <si>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</si>
  <si>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</si>
  <si>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</si>
  <si>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</si>
  <si>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</si>
  <si>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</si>
  <si>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</si>
  <si>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</si>
  <si>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</si>
  <si>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</si>
  <si>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</si>
  <si>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</si>
  <si>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</si>
  <si>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</si>
  <si>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</si>
  <si>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</si>
  <si>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</si>
  <si>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</si>
  <si>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</si>
  <si>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</si>
  <si>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</si>
  <si>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</si>
  <si>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</si>
  <si>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</si>
  <si>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</si>
  <si>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</si>
  <si>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</si>
  <si>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</si>
  <si>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</si>
  <si>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</si>
  <si>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</si>
  <si>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</si>
  <si>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</si>
  <si>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</si>
  <si>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</si>
  <si>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</si>
  <si>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</si>
  <si>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</si>
  <si>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</si>
  <si>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</si>
  <si>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</si>
  <si>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</si>
  <si>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</si>
  <si>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</si>
  <si>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</si>
  <si>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</si>
  <si>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</si>
  <si>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</si>
  <si>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</si>
  <si>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</si>
  <si>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</si>
  <si>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</si>
  <si>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</si>
  <si>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</si>
  <si>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</si>
  <si>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</si>
  <si>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</si>
  <si>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</si>
  <si>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</si>
  <si>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</si>
  <si>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</si>
  <si>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</si>
  <si>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</si>
  <si>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</si>
  <si>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</si>
  <si>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</si>
  <si>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</si>
  <si>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</si>
  <si>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</si>
  <si>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</si>
  <si>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</si>
  <si>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</si>
  <si>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</si>
  <si>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</si>
  <si>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</si>
  <si>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</si>
  <si>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</si>
  <si>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</si>
  <si>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</si>
  <si>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</si>
  <si>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</si>
  <si>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</si>
  <si>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</si>
  <si>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</si>
  <si>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</si>
  <si>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</si>
  <si>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</si>
  <si>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</si>
  <si>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</si>
  <si>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</si>
  <si>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</si>
  <si>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</si>
  <si>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</si>
  <si>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</si>
  <si>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</si>
  <si>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</si>
  <si>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</si>
  <si>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</si>
  <si>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</si>
  <si>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</si>
  <si>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</si>
  <si>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</si>
  <si>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</si>
  <si>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</si>
  <si>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</si>
  <si>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</si>
  <si>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</si>
  <si>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</si>
  <si>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</si>
  <si>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</si>
  <si>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</si>
  <si>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</si>
  <si>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</si>
  <si>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</si>
  <si>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</si>
  <si>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</si>
  <si>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</si>
  <si>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</si>
  <si>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</si>
  <si>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</si>
  <si>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</si>
  <si>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</si>
  <si>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</si>
  <si>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</si>
  <si>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</si>
  <si>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</si>
  <si>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</si>
  <si>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</si>
  <si>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</si>
  <si>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</si>
  <si>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</si>
  <si>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</si>
  <si>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</si>
  <si>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</si>
  <si>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</si>
  <si>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</si>
  <si>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</si>
  <si>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</si>
  <si>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</si>
  <si>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</si>
  <si>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</si>
  <si>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</si>
  <si>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</si>
  <si>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</si>
  <si>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</si>
  <si>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</si>
  <si>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</si>
  <si>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</si>
  <si>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</si>
  <si>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</si>
  <si>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</si>
  <si>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</si>
  <si>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</si>
  <si>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</si>
  <si>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</si>
  <si>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</si>
  <si>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</si>
  <si>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</si>
  <si>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</si>
  <si>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</si>
  <si>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</si>
  <si>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</si>
  <si>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</si>
  <si>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</si>
  <si>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</si>
  <si>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</si>
  <si>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</si>
  <si>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</si>
  <si>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</si>
  <si>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</si>
  <si>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</si>
  <si>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</si>
  <si>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</si>
  <si>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</si>
  <si>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</si>
  <si>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</si>
  <si>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</si>
  <si>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</si>
  <si>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</si>
  <si>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</si>
  <si>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</si>
  <si>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</si>
  <si>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</si>
  <si>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</si>
  <si>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</si>
  <si>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</si>
  <si>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</si>
  <si>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</si>
  <si>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</si>
  <si>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</si>
  <si>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</si>
  <si>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</si>
  <si>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</si>
  <si>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</si>
  <si>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</si>
  <si>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</si>
  <si>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</si>
  <si>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</si>
  <si>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</si>
  <si>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</si>
  <si>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</si>
  <si>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</si>
  <si>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</si>
  <si>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</si>
  <si>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</si>
  <si>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</si>
  <si>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</si>
  <si>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</si>
  <si>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</si>
  <si>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</si>
  <si>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</si>
  <si>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</si>
  <si>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</si>
  <si>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</si>
  <si>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</si>
  <si>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</si>
  <si>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</si>
  <si>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</si>
  <si>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</si>
  <si>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</si>
  <si>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</si>
  <si>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</si>
  <si>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</si>
  <si>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</si>
  <si>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</si>
  <si>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</si>
  <si>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</si>
  <si>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</si>
  <si>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</si>
  <si>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</si>
  <si>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</si>
  <si>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</si>
  <si>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</si>
  <si>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</si>
  <si>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</si>
  <si>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</si>
  <si>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</si>
  <si>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</si>
  <si>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</si>
  <si>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</si>
  <si>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</si>
  <si>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</si>
  <si>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</si>
  <si>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</si>
  <si>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</si>
  <si>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</si>
  <si>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</si>
  <si>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</si>
  <si>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</si>
  <si>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</si>
  <si>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</si>
  <si>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</si>
  <si>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</si>
  <si>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</si>
  <si>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</si>
  <si>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</si>
  <si>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</si>
  <si>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</si>
  <si>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</si>
  <si>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</si>
  <si>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</si>
  <si>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</si>
  <si>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</si>
  <si>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</si>
  <si>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</si>
  <si>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</si>
  <si>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</si>
  <si>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</si>
  <si>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</si>
  <si>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</si>
  <si>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</si>
  <si>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</si>
  <si>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</si>
  <si>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</si>
  <si>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</si>
  <si>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</si>
  <si>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</si>
  <si>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</si>
  <si>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</si>
  <si>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</si>
  <si>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</si>
  <si>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</si>
  <si>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</si>
  <si>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</si>
  <si>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</si>
  <si>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</si>
  <si>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</si>
  <si>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</si>
  <si>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</si>
  <si>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</si>
  <si>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</si>
  <si>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</si>
  <si>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</si>
  <si>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</si>
  <si>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</si>
  <si>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</si>
  <si>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</si>
  <si>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</si>
  <si>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</si>
  <si>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</si>
  <si>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</si>
  <si>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</si>
  <si>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</si>
  <si>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</si>
  <si>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</si>
  <si>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</si>
  <si>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</si>
  <si>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</si>
  <si>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</si>
  <si>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</si>
  <si>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</si>
  <si>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</si>
  <si>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</si>
  <si>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</si>
  <si>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</si>
  <si>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</si>
  <si>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</si>
  <si>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</si>
  <si>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</si>
  <si>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</si>
  <si>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</si>
  <si>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</si>
  <si>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</si>
  <si>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</si>
  <si>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</si>
  <si>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</si>
  <si>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</si>
  <si>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</si>
  <si>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</si>
  <si>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</si>
  <si>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</si>
  <si>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</si>
  <si>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</si>
  <si>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</si>
  <si>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</si>
  <si>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</si>
  <si>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</si>
  <si>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</si>
  <si>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</si>
  <si>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</si>
  <si>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</si>
  <si>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</si>
  <si>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</si>
  <si>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</si>
  <si>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</si>
  <si>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</si>
  <si>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</si>
  <si>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</si>
  <si>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</si>
  <si>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</si>
  <si>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</si>
  <si>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</si>
  <si>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</si>
  <si>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</si>
  <si>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</si>
  <si>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</si>
  <si>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</si>
  <si>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</si>
  <si>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</si>
  <si>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</si>
  <si>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</si>
  <si>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</si>
  <si>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</si>
  <si>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</si>
  <si>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</si>
  <si>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</si>
  <si>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</si>
  <si>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</si>
  <si>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</si>
  <si>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</si>
  <si>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</si>
  <si>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</si>
  <si>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</si>
  <si>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</si>
  <si>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</si>
  <si>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</si>
  <si>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</si>
  <si>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</si>
  <si>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</si>
  <si>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</si>
  <si>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</si>
  <si>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</si>
  <si>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</si>
  <si>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</si>
  <si>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</si>
  <si>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</si>
  <si>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</si>
  <si>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</si>
  <si>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</si>
  <si>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</si>
  <si>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</si>
  <si>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</si>
  <si>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</si>
  <si>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</si>
  <si>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</si>
  <si>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</si>
  <si>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</si>
  <si>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</si>
  <si>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</si>
  <si>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</si>
  <si>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</si>
  <si>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</si>
  <si>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</si>
  <si>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</si>
  <si>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</si>
  <si>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</si>
  <si>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</si>
  <si>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</si>
  <si>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</si>
  <si>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</si>
  <si>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</si>
  <si>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</si>
  <si>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</si>
  <si>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</si>
  <si>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</si>
  <si>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</si>
  <si>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</si>
  <si>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</si>
  <si>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</si>
  <si>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</si>
  <si>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</si>
  <si>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</si>
  <si>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</si>
  <si>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</si>
  <si>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</si>
  <si>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</si>
  <si>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</si>
  <si>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</si>
  <si>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</si>
  <si>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</si>
  <si>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</si>
  <si>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</si>
  <si>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</si>
  <si>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</si>
  <si>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</si>
  <si>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</si>
  <si>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</si>
  <si>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</si>
  <si>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</si>
  <si>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</si>
  <si>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</si>
  <si>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</si>
  <si>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</si>
  <si>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</si>
  <si>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</si>
  <si>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</si>
  <si>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</si>
  <si>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</si>
  <si>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</si>
  <si>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</si>
  <si>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</si>
  <si>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</si>
  <si>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</si>
  <si>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</si>
  <si>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</si>
  <si>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</si>
  <si>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</si>
  <si>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</si>
  <si>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</si>
  <si>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</si>
  <si>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</si>
  <si>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</si>
  <si>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</si>
  <si>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</si>
  <si>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</si>
  <si>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</si>
  <si>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</si>
  <si>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</si>
  <si>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</si>
  <si>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</si>
  <si>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</si>
  <si>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</si>
  <si>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</si>
  <si>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</si>
  <si>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</si>
  <si>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</si>
  <si>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</si>
  <si>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</si>
  <si>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</si>
  <si>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</si>
  <si>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</si>
  <si>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</si>
  <si>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</si>
  <si>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</si>
  <si>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</si>
  <si>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</si>
  <si>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</si>
  <si>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</si>
  <si>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</si>
  <si>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</si>
  <si>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</si>
  <si>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</si>
  <si>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</si>
  <si>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</si>
  <si>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</si>
  <si>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</si>
  <si>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</si>
  <si>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</si>
  <si>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</si>
  <si>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</si>
  <si>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</si>
  <si>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</si>
  <si>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</si>
  <si>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</si>
  <si>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</si>
  <si>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</si>
  <si>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</si>
  <si>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</si>
  <si>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</si>
  <si>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</si>
  <si>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</si>
  <si>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</si>
  <si>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</si>
  <si>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</si>
  <si>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</si>
  <si>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</si>
  <si>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</si>
  <si>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</si>
  <si>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</si>
  <si>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</si>
  <si>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</si>
  <si>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</si>
  <si>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</si>
  <si>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</si>
  <si>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</si>
  <si>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</si>
  <si>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</si>
  <si>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</si>
  <si>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</si>
  <si>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</si>
  <si>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</si>
  <si>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</si>
  <si>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</si>
  <si>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</si>
  <si>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</si>
  <si>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</si>
  <si>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</si>
  <si>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</si>
  <si>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</si>
  <si>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</si>
  <si>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</si>
  <si>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</si>
  <si>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</si>
  <si>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</si>
  <si>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</si>
  <si>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</si>
  <si>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</si>
  <si>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</si>
  <si>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</si>
  <si>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</si>
  <si>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</si>
  <si>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</si>
  <si>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</si>
  <si>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</si>
  <si>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</si>
  <si>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</si>
  <si>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</si>
  <si>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</si>
  <si>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</si>
  <si>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</si>
  <si>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</si>
  <si>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</si>
  <si>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</si>
  <si>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</si>
  <si>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</si>
  <si>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</si>
  <si>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</si>
  <si>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</si>
  <si>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</si>
  <si>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</si>
  <si>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</si>
  <si>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</si>
  <si>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</si>
  <si>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</si>
  <si>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</si>
  <si>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</si>
  <si>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</si>
  <si>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</si>
  <si>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</si>
  <si>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</si>
  <si>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</si>
  <si>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</si>
  <si>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</si>
  <si>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</si>
  <si>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</si>
  <si>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</si>
  <si>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</si>
  <si>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</si>
  <si>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</si>
  <si>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</si>
  <si>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</si>
  <si>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</si>
  <si>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</si>
  <si>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</si>
  <si>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</si>
  <si>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</si>
  <si>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</si>
  <si>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</si>
  <si>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</si>
  <si>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</si>
  <si>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</si>
  <si>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</si>
  <si>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</si>
  <si>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</si>
  <si>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</si>
  <si>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</si>
  <si>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</si>
  <si>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</si>
  <si>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</si>
  <si>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</si>
  <si>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</si>
  <si>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</si>
  <si>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</si>
  <si>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</si>
  <si>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</si>
  <si>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</si>
  <si>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</si>
  <si>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</si>
  <si>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</si>
  <si>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</si>
  <si>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</si>
  <si>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</si>
  <si>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</si>
  <si>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</si>
  <si>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</si>
  <si>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</si>
  <si>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</si>
  <si>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</si>
  <si>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</si>
  <si>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</si>
  <si>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</si>
  <si>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</si>
  <si>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</si>
  <si>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</si>
  <si>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</si>
  <si>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</si>
  <si>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</si>
  <si>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</si>
  <si>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</si>
  <si>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</si>
  <si>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</si>
  <si>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</si>
  <si>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</si>
  <si>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</si>
  <si>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</si>
  <si>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</si>
  <si>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</si>
  <si>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</si>
  <si>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</si>
  <si>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</si>
  <si>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</si>
  <si>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</si>
  <si>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</si>
  <si>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</si>
  <si>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</si>
  <si>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</si>
  <si>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</si>
  <si>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</si>
  <si>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</si>
  <si>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</si>
  <si>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</si>
  <si>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</si>
  <si>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</si>
  <si>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</si>
  <si>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</si>
  <si>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</si>
  <si>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</si>
  <si>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</si>
  <si>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</si>
  <si>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</si>
  <si>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</si>
  <si>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</si>
  <si>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</si>
  <si>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</si>
  <si>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</si>
  <si>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</si>
  <si>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</si>
  <si>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</si>
  <si>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</si>
  <si>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</si>
  <si>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</si>
  <si>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</si>
  <si>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</si>
  <si>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</si>
  <si>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</si>
  <si>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</si>
  <si>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</si>
  <si>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</si>
  <si>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</si>
  <si>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</si>
  <si>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</si>
  <si>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</si>
  <si>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</si>
  <si>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</si>
  <si>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</si>
  <si>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</si>
  <si>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</si>
  <si>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</si>
  <si>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</si>
  <si>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</si>
  <si>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</si>
  <si>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</si>
  <si>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</si>
  <si>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</si>
  <si>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</si>
  <si>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</si>
  <si>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</si>
  <si>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</si>
  <si>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</si>
  <si>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</si>
  <si>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</si>
  <si>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</si>
  <si>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</si>
  <si>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</si>
  <si>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</si>
  <si>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</si>
  <si>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</si>
  <si>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</si>
  <si>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</si>
  <si>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</si>
  <si>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</si>
  <si>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</si>
  <si>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</si>
  <si>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</si>
  <si>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</si>
  <si>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</si>
  <si>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</si>
  <si>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</si>
  <si>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</si>
  <si>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</si>
  <si>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</si>
  <si>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</si>
  <si>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</si>
  <si>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</si>
  <si>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</si>
  <si>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</si>
  <si>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</si>
  <si>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</si>
  <si>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</si>
  <si>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</si>
  <si>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</si>
  <si>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</si>
  <si>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</si>
  <si>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</si>
  <si>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</si>
  <si>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</si>
  <si>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</si>
  <si>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</si>
  <si>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</si>
  <si>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</si>
  <si>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</si>
  <si>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</si>
  <si>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</si>
  <si>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</si>
  <si>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</si>
  <si>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</si>
  <si>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</si>
  <si>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</si>
  <si>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</si>
  <si>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</si>
  <si>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</si>
  <si>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</si>
  <si>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</si>
  <si>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</si>
  <si>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</si>
  <si>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</si>
  <si>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</si>
  <si>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</si>
  <si>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</si>
  <si>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</si>
  <si>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</si>
  <si>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</si>
  <si>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</si>
  <si>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</si>
  <si>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</si>
  <si>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</si>
  <si>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</si>
  <si>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</si>
  <si>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</si>
  <si>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</si>
  <si>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</si>
  <si>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</si>
  <si>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</si>
  <si>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</si>
  <si>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</si>
  <si>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</si>
  <si>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</si>
  <si>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</si>
  <si>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</si>
  <si>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</si>
  <si>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</si>
  <si>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</si>
  <si>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</si>
  <si>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</si>
  <si>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</si>
  <si>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</si>
  <si>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</si>
  <si>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</si>
  <si>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</si>
  <si>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</si>
  <si>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</si>
  <si>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</si>
  <si>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</si>
  <si>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</si>
  <si>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</si>
  <si>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</si>
  <si>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</si>
  <si>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</si>
  <si>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</si>
  <si>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</si>
  <si>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</si>
  <si>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</si>
  <si>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</si>
  <si>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</si>
  <si>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</si>
  <si>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</si>
  <si>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</si>
  <si>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</si>
  <si>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</si>
  <si>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</si>
  <si>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</si>
  <si>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</si>
  <si>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</si>
  <si>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</si>
  <si>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</si>
  <si>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</si>
  <si>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</si>
  <si>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</si>
  <si>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</si>
  <si>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</si>
  <si>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</si>
  <si>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</si>
  <si>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</si>
  <si>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</si>
  <si>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</si>
  <si>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</si>
  <si>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</si>
  <si>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</si>
  <si>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</si>
  <si>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</si>
  <si>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</si>
  <si>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</si>
  <si>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</si>
  <si>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</si>
  <si>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</si>
  <si>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</si>
  <si>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</si>
  <si>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</si>
  <si>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</si>
  <si>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</si>
  <si>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</si>
  <si>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</si>
  <si>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</si>
  <si>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</si>
  <si>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</si>
  <si>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</si>
  <si>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</si>
  <si>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</si>
  <si>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</si>
  <si>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</si>
  <si>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</si>
  <si>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</si>
  <si>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</si>
  <si>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</si>
  <si>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</si>
  <si>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</si>
  <si>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</si>
  <si>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</si>
  <si>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</si>
  <si>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</si>
  <si>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</si>
  <si>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</si>
  <si>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</si>
  <si>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</si>
  <si>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</si>
  <si>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</si>
  <si>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</si>
  <si>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</si>
  <si>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</si>
  <si>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</si>
  <si>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</si>
  <si>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</si>
  <si>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</si>
  <si>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</si>
  <si>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</si>
  <si>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</si>
  <si>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</si>
  <si>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</si>
  <si>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</si>
  <si>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</si>
  <si>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</si>
  <si>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</si>
  <si>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</si>
  <si>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</si>
  <si>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</si>
  <si>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</si>
  <si>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</si>
  <si>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</si>
  <si>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</si>
  <si>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</si>
  <si>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</si>
  <si>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</si>
  <si>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</si>
  <si>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</si>
  <si>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</si>
  <si>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</si>
  <si>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</si>
  <si>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</si>
  <si>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</si>
  <si>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</si>
  <si>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</si>
  <si>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</si>
  <si>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</si>
  <si>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</si>
  <si>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</si>
  <si>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</si>
  <si>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</si>
  <si>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</si>
  <si>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</si>
  <si>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</si>
  <si>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</si>
  <si>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</si>
  <si>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</si>
  <si>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</si>
  <si>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</si>
  <si>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</si>
  <si>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</si>
  <si>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</si>
  <si>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</si>
  <si>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</si>
  <si>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</si>
  <si>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</si>
  <si>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</si>
  <si>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</si>
  <si>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</si>
  <si>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</si>
  <si>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</si>
  <si>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</si>
  <si>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</si>
  <si>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</si>
  <si>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</si>
  <si>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</si>
  <si>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</si>
  <si>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</si>
  <si>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</si>
  <si>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</si>
  <si>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</si>
  <si>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</si>
  <si>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</si>
  <si>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</si>
  <si>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</si>
  <si>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</si>
  <si>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</si>
  <si>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</si>
  <si>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</si>
  <si>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</si>
  <si>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</si>
  <si>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</si>
  <si>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</si>
  <si>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</si>
  <si>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</si>
  <si>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</si>
  <si>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</si>
  <si>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</si>
  <si>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</si>
  <si>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</si>
  <si>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</si>
  <si>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</si>
  <si>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</si>
  <si>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</si>
  <si>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</si>
  <si>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</si>
  <si>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</si>
  <si>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</si>
  <si>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</si>
  <si>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</si>
  <si>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</si>
  <si>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</si>
  <si>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</si>
  <si>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</si>
  <si>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</si>
  <si>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</si>
  <si>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</si>
  <si>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</si>
  <si>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</si>
  <si>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</si>
  <si>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</si>
  <si>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</si>
  <si>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</si>
  <si>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</si>
  <si>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</si>
  <si>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</si>
  <si>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</si>
  <si>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</si>
  <si>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</si>
  <si>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</si>
  <si>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</si>
  <si>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</si>
  <si>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</si>
  <si>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</si>
  <si>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</si>
  <si>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</si>
  <si>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</si>
  <si>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</si>
  <si>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</si>
  <si>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</si>
  <si>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</si>
  <si>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</si>
  <si>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</si>
  <si>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</si>
  <si>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</si>
  <si>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</si>
  <si>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</si>
  <si>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</si>
  <si>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</si>
  <si>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</si>
  <si>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</si>
  <si>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</si>
  <si>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</si>
  <si>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</si>
  <si>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</si>
  <si>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</si>
  <si>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</si>
  <si>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</si>
  <si>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</si>
  <si>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</si>
  <si>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</si>
  <si>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</si>
  <si>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</si>
  <si>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</si>
  <si>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</si>
  <si>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</si>
  <si>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</si>
  <si>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</si>
  <si>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</si>
  <si>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</si>
  <si>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</si>
  <si>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</si>
  <si>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</si>
  <si>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</si>
  <si>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</si>
  <si>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</si>
  <si>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</si>
  <si>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</si>
  <si>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</si>
  <si>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</si>
  <si>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</si>
  <si>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</si>
  <si>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</si>
  <si>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</si>
  <si>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</si>
  <si>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</si>
  <si>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</si>
  <si>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</si>
  <si>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</si>
  <si>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</si>
  <si>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</si>
  <si>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</si>
  <si>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</si>
  <si>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</si>
  <si>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</si>
  <si>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</si>
  <si>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</si>
  <si>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</si>
  <si>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</si>
  <si>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</si>
  <si>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</si>
  <si>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</si>
  <si>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</si>
  <si>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</si>
  <si>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</si>
  <si>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</si>
  <si>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</si>
  <si>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</si>
  <si>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</si>
  <si>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</si>
  <si>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</si>
  <si>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</si>
  <si>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</si>
  <si>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</si>
  <si>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</si>
  <si>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</si>
  <si>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</si>
  <si>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</si>
  <si>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</si>
  <si>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</si>
  <si>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</si>
  <si>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</si>
  <si>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</si>
  <si>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</si>
  <si>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</si>
  <si>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</si>
  <si>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</si>
  <si>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</si>
  <si>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</si>
  <si>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</si>
  <si>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</si>
  <si>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</si>
  <si>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</si>
  <si>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</si>
  <si>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</si>
  <si>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</si>
  <si>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</si>
  <si>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</si>
  <si>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</si>
  <si>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</si>
  <si>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</si>
  <si>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</si>
  <si>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</si>
  <si>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</si>
  <si>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</si>
  <si>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</si>
  <si>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</si>
  <si>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</si>
  <si>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</si>
  <si>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</si>
  <si>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</si>
  <si>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</si>
  <si>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</si>
  <si>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</si>
  <si>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</si>
  <si>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</si>
  <si>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</si>
  <si>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</si>
  <si>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</si>
  <si>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</si>
  <si>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</si>
  <si>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</si>
  <si>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</si>
  <si>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</si>
  <si>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</si>
  <si>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</si>
  <si>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</si>
  <si>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</si>
  <si>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</si>
  <si>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</si>
  <si>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</si>
  <si>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</si>
  <si>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</si>
  <si>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</si>
  <si>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</si>
  <si>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</si>
  <si>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</si>
  <si>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</si>
  <si>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</si>
  <si>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</si>
  <si>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</si>
  <si>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</si>
  <si>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</si>
  <si>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</si>
  <si>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</si>
  <si>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</si>
  <si>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</si>
  <si>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</si>
  <si>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</si>
  <si>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</si>
  <si>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</si>
  <si>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</si>
  <si>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</si>
  <si>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</si>
  <si>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</si>
  <si>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</si>
  <si>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</si>
  <si>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</si>
  <si>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</si>
  <si>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</si>
  <si>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</si>
  <si>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</si>
  <si>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</si>
  <si>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</si>
  <si>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</si>
  <si>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</si>
  <si>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</si>
  <si>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</si>
  <si>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</si>
  <si>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</si>
  <si>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</si>
  <si>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</si>
  <si>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</si>
  <si>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</si>
  <si>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</si>
  <si>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</si>
  <si>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</si>
  <si>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</si>
  <si>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</si>
  <si>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</si>
  <si>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</si>
  <si>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</si>
  <si>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</si>
  <si>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</si>
  <si>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</si>
  <si>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</si>
  <si>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</si>
  <si>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</si>
  <si>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</si>
  <si>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</si>
  <si>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</si>
  <si>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</si>
  <si>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</si>
  <si>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</si>
  <si>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</si>
  <si>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</si>
  <si>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</si>
  <si>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</si>
  <si>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</si>
  <si>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</si>
  <si>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</si>
  <si>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</si>
  <si>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</si>
  <si>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</si>
  <si>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</si>
  <si>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</si>
  <si>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</si>
  <si>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</si>
  <si>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</si>
  <si>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</si>
  <si>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</si>
  <si>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</si>
  <si>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</si>
  <si>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</si>
  <si>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</si>
  <si>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</si>
  <si>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</si>
  <si>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</si>
  <si>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</si>
  <si>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</si>
  <si>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</si>
  <si>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</si>
  <si>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</si>
  <si>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</si>
  <si>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</si>
  <si>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</si>
  <si>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</si>
  <si>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</si>
  <si>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</si>
  <si>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</si>
  <si>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</si>
  <si>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</si>
  <si>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</si>
  <si>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</si>
  <si>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</si>
  <si>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</si>
  <si>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</si>
  <si>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</si>
  <si>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</si>
  <si>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</si>
  <si>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</si>
  <si>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</si>
  <si>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</si>
  <si>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</si>
  <si>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</si>
  <si>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</si>
  <si>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</si>
  <si>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</si>
  <si>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</si>
  <si>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</si>
  <si>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</si>
  <si>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</si>
  <si>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</si>
  <si>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</si>
  <si>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</si>
  <si>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</si>
  <si>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</si>
  <si>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</si>
  <si>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</si>
  <si>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</si>
  <si>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</si>
  <si>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</si>
  <si>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</si>
  <si>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</si>
  <si>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</si>
  <si>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</si>
  <si>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</si>
  <si>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</si>
  <si>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</si>
  <si>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</si>
  <si>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</si>
  <si>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</si>
  <si>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</si>
  <si>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</si>
  <si>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</si>
  <si>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</si>
  <si>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</si>
  <si>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</si>
  <si>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</si>
  <si>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</si>
  <si>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</si>
  <si>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</si>
  <si>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</si>
  <si>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</si>
  <si>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</si>
  <si>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</si>
  <si>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</si>
  <si>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</si>
  <si>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</si>
  <si>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</si>
  <si>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</si>
  <si>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</si>
  <si>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</si>
  <si>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</si>
  <si>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</si>
  <si>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</si>
  <si>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</si>
  <si>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</si>
  <si>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</si>
  <si>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</si>
  <si>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</si>
  <si>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</si>
  <si>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</si>
  <si>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</si>
  <si>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</si>
  <si>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</si>
  <si>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</si>
  <si>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</si>
  <si>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</si>
  <si>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</si>
  <si>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</si>
  <si>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</si>
  <si>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</si>
  <si>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</si>
  <si>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</si>
  <si>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</si>
  <si>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</si>
  <si>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</si>
  <si>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</si>
  <si>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</si>
  <si>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</si>
  <si>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</si>
  <si>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</si>
  <si>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</si>
  <si>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</si>
  <si>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</si>
  <si>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</si>
  <si>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</si>
  <si>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</si>
  <si>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</si>
  <si>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</si>
  <si>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</si>
  <si>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</si>
  <si>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</si>
  <si>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</si>
  <si>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</si>
  <si>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</si>
  <si>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</si>
  <si>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</si>
  <si>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</si>
  <si>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</si>
  <si>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</si>
  <si>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</si>
  <si>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</si>
  <si>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</si>
  <si>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</si>
  <si>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</si>
  <si>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</si>
  <si>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</si>
  <si>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</si>
  <si>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</si>
  <si>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</si>
  <si>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</si>
  <si>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</si>
  <si>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</si>
  <si>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</si>
  <si>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</si>
  <si>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</si>
  <si>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</si>
  <si>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</si>
  <si>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</si>
  <si>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</si>
  <si>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</si>
  <si>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</si>
  <si>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</si>
  <si>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</si>
  <si>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</si>
  <si>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</si>
  <si>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</si>
  <si>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</si>
  <si>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</si>
  <si>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</si>
  <si>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</si>
  <si>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</si>
  <si>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</si>
  <si>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</si>
  <si>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</si>
  <si>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</si>
  <si>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</si>
  <si>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</si>
  <si>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</si>
  <si>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</si>
  <si>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</si>
  <si>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</si>
  <si>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</si>
  <si>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</si>
  <si>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</si>
  <si>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</si>
  <si>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</si>
  <si>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</si>
  <si>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</si>
  <si>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</si>
  <si>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</si>
  <si>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</si>
  <si>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</si>
  <si>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</si>
  <si>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</si>
  <si>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</si>
  <si>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</si>
  <si>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</si>
  <si>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</si>
  <si>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</si>
  <si>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</si>
  <si>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</si>
  <si>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</si>
  <si>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</si>
  <si>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</si>
  <si>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</si>
  <si>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</si>
  <si>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</si>
  <si>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</si>
  <si>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</si>
  <si>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</si>
  <si>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</si>
  <si>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</si>
  <si>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</si>
  <si>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</si>
  <si>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</si>
  <si>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</si>
  <si>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</si>
  <si>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</si>
  <si>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</si>
  <si>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</si>
  <si>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</si>
  <si>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</si>
  <si>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</si>
  <si>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</si>
  <si>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</si>
  <si>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</si>
  <si>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</si>
  <si>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</si>
  <si>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</si>
  <si>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</si>
  <si>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</si>
  <si>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</si>
  <si>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</si>
  <si>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</si>
  <si>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</si>
  <si>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</si>
  <si>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</si>
  <si>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</si>
  <si>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</si>
  <si>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</si>
  <si>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</si>
  <si>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</si>
  <si>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</si>
  <si>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</si>
  <si>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</si>
  <si>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</si>
  <si>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</si>
  <si>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</si>
  <si>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</si>
  <si>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</si>
  <si>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</si>
  <si>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</si>
  <si>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</si>
  <si>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</si>
  <si>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</si>
  <si>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</si>
  <si>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</si>
  <si>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</si>
  <si>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</si>
  <si>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</si>
  <si>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</si>
  <si>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</si>
  <si>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</si>
  <si>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</si>
  <si>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</si>
  <si>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</si>
  <si>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</si>
  <si>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</si>
  <si>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</si>
  <si>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</si>
  <si>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</si>
  <si>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</si>
  <si>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</si>
  <si>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</si>
  <si>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</si>
  <si>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</si>
  <si>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</si>
  <si>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</si>
  <si>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</si>
  <si>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</si>
  <si>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</si>
  <si>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</si>
  <si>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</si>
  <si>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</si>
  <si>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</si>
  <si>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</si>
  <si>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</si>
  <si>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</si>
  <si>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</si>
  <si>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</si>
  <si>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</si>
  <si>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</si>
  <si>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</si>
  <si>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</si>
  <si>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</si>
  <si>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</si>
  <si>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</si>
  <si>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</si>
  <si>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</si>
  <si>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</si>
  <si>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</si>
  <si>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</si>
  <si>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</si>
  <si>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</si>
  <si>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</si>
  <si>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</si>
  <si>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</si>
  <si>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</si>
  <si>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</si>
  <si>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</si>
  <si>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</si>
  <si>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</si>
  <si>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</si>
  <si>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</si>
  <si>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</si>
  <si>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</si>
  <si>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</si>
  <si>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</si>
  <si>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</si>
  <si>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</si>
  <si>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</si>
  <si>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</si>
  <si>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</si>
  <si>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</si>
  <si>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</si>
  <si>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</si>
  <si>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</si>
  <si>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</si>
  <si>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</si>
  <si>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</si>
  <si>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</si>
  <si>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</si>
  <si>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</si>
  <si>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</si>
  <si>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</si>
  <si>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</si>
  <si>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</si>
  <si>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</si>
  <si>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</si>
  <si>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</si>
  <si>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</si>
  <si>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</si>
  <si>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</si>
  <si>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</si>
  <si>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</si>
  <si>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</si>
  <si>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</si>
  <si>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</si>
  <si>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</si>
  <si>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</si>
  <si>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</si>
  <si>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</si>
  <si>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</si>
  <si>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</si>
  <si>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</si>
  <si>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</si>
  <si>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</si>
  <si>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</si>
  <si>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</si>
  <si>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</si>
  <si>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</si>
  <si>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</si>
  <si>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</si>
  <si>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</si>
  <si>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</si>
  <si>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</si>
  <si>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</si>
  <si>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</si>
  <si>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</si>
  <si>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</si>
  <si>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</si>
  <si>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</si>
  <si>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</si>
  <si>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</si>
  <si>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</si>
  <si>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</si>
  <si>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</si>
  <si>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</si>
  <si>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</si>
  <si>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</si>
  <si>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</si>
  <si>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</si>
  <si>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</si>
  <si>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</si>
  <si>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</si>
  <si>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</si>
  <si>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</si>
  <si>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</si>
  <si>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</si>
  <si>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</si>
  <si>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</si>
  <si>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</si>
  <si>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</si>
  <si>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</si>
  <si>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</si>
  <si>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</si>
  <si>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</si>
  <si>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</si>
  <si>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</si>
  <si>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</si>
  <si>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</si>
  <si>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</si>
  <si>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</si>
  <si>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</si>
  <si>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</si>
  <si>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</si>
  <si>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</si>
  <si>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</si>
  <si>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</si>
  <si>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</si>
  <si>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</si>
  <si>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</si>
  <si>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</si>
  <si>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</si>
  <si>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</si>
  <si>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</si>
  <si>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</si>
  <si>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</si>
  <si>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</si>
  <si>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</si>
  <si>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</si>
  <si>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</si>
  <si>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</si>
  <si>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</si>
  <si>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</si>
  <si>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</si>
  <si>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</si>
  <si>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</si>
  <si>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</si>
  <si>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</si>
  <si>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</si>
  <si>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</si>
  <si>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</si>
  <si>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</si>
  <si>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</si>
  <si>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</si>
  <si>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</si>
  <si>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</si>
  <si>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</si>
  <si>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</si>
  <si>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</si>
  <si>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</si>
  <si>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</si>
  <si>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</si>
  <si>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</si>
  <si>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</si>
  <si>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</si>
  <si>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</si>
  <si>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</si>
  <si>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</si>
  <si>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</si>
  <si>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</si>
  <si>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</si>
  <si>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</si>
  <si>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</si>
  <si>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</si>
  <si>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</si>
  <si>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</si>
  <si>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</si>
  <si>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</si>
  <si>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</si>
  <si>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</si>
  <si>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</si>
  <si>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</si>
  <si>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</si>
  <si>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</si>
  <si>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</si>
  <si>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</si>
  <si>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</si>
  <si>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</si>
  <si>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</si>
  <si>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</si>
  <si>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</si>
  <si>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</si>
  <si>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</si>
  <si>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</si>
  <si>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</si>
  <si>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</si>
  <si>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</si>
  <si>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</si>
  <si>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</si>
  <si>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</si>
  <si>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</si>
  <si>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</si>
  <si>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</si>
  <si>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</si>
  <si>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</si>
  <si>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</si>
  <si>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</si>
  <si>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</si>
  <si>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</si>
  <si>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</si>
  <si>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</si>
  <si>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</si>
  <si>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</si>
  <si>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</si>
  <si>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</si>
  <si>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</si>
  <si>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</si>
  <si>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</si>
  <si>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</si>
  <si>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</si>
  <si>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</si>
  <si>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</si>
  <si>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</si>
  <si>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</si>
  <si>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</si>
  <si>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</si>
  <si>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</si>
  <si>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</si>
  <si>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</si>
  <si>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</si>
  <si>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</si>
  <si>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</si>
  <si>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</si>
  <si>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</si>
  <si>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</si>
  <si>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</si>
  <si>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</si>
  <si>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</si>
  <si>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</si>
  <si>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</si>
  <si>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</si>
  <si>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</si>
  <si>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</si>
  <si>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</si>
  <si>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</si>
  <si>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</si>
  <si>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</si>
  <si>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</si>
  <si>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</si>
  <si>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</si>
  <si>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</si>
  <si>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</si>
  <si>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</si>
  <si>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</si>
  <si>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</si>
  <si>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</si>
  <si>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</si>
  <si>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</si>
  <si>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</si>
  <si>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</si>
  <si>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</si>
  <si>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</si>
  <si>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</si>
  <si>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</si>
  <si>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</si>
  <si>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</si>
  <si>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</si>
  <si>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</si>
  <si>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</si>
  <si>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</si>
  <si>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</si>
  <si>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</si>
  <si>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</si>
  <si>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</si>
  <si>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</si>
  <si>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</si>
  <si>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</si>
  <si>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</si>
  <si>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</si>
  <si>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</si>
  <si>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</si>
  <si>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</si>
  <si>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</si>
  <si>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</si>
  <si>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</si>
  <si>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</si>
  <si>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</si>
  <si>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</si>
  <si>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</si>
  <si>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</si>
  <si>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</si>
  <si>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</si>
  <si>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</si>
  <si>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</si>
  <si>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</si>
  <si>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</si>
  <si>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</si>
  <si>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</si>
  <si>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</si>
  <si>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</si>
  <si>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</si>
  <si>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</si>
  <si>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</si>
  <si>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</si>
  <si>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</si>
  <si>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</si>
  <si>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</si>
  <si>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</si>
  <si>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</si>
  <si>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</si>
  <si>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</si>
  <si>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</si>
  <si>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</si>
  <si>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</si>
  <si>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</si>
  <si>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</si>
  <si>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</si>
  <si>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</si>
  <si>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</si>
  <si>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</si>
  <si>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</si>
  <si>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</si>
  <si>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</si>
  <si>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</si>
  <si>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</si>
  <si>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</si>
  <si>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</si>
  <si>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</si>
  <si>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</si>
  <si>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</si>
  <si>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</si>
  <si>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</si>
  <si>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</si>
  <si>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</si>
  <si>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</si>
  <si>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</si>
  <si>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</si>
  <si>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</si>
  <si>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</si>
  <si>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</si>
  <si>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</si>
  <si>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</si>
  <si>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</si>
  <si>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</si>
  <si>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</si>
  <si>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</si>
  <si>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</si>
  <si>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</si>
  <si>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</si>
  <si>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</si>
  <si>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</si>
  <si>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</si>
  <si>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</si>
  <si>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</si>
  <si>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</si>
  <si>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</si>
  <si>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</si>
  <si>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</si>
  <si>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</si>
  <si>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</si>
  <si>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</si>
  <si>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</si>
  <si>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</si>
  <si>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</si>
  <si>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</si>
  <si>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</si>
  <si>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</si>
  <si>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</si>
  <si>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</si>
  <si>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</si>
  <si>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</si>
  <si>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</si>
  <si>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</si>
  <si>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</si>
  <si>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</si>
  <si>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</si>
  <si>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</si>
  <si>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</si>
  <si>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</si>
  <si>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</si>
  <si>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</si>
  <si>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</si>
  <si>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</si>
  <si>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</si>
  <si>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</si>
  <si>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</si>
  <si>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</si>
  <si>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</si>
  <si>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</si>
  <si>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</si>
  <si>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</si>
  <si>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</si>
  <si>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</si>
  <si>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</si>
  <si>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</si>
  <si>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</si>
  <si>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</si>
  <si>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</si>
  <si>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</si>
  <si>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</si>
  <si>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</si>
  <si>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</si>
  <si>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</si>
  <si>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</si>
  <si>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</si>
  <si>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</si>
  <si>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</si>
  <si>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</si>
  <si>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</si>
  <si>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</si>
  <si>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</si>
  <si>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</si>
  <si>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</si>
  <si>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</si>
  <si>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</si>
  <si>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</si>
  <si>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</si>
  <si>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</si>
  <si>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</si>
  <si>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</si>
  <si>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</si>
  <si>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</si>
  <si>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</si>
  <si>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</si>
  <si>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</si>
  <si>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</si>
  <si>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</si>
  <si>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</si>
  <si>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</si>
  <si>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</si>
  <si>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</si>
  <si>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</si>
  <si>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</si>
  <si>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</si>
  <si>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</si>
  <si>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</si>
  <si>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</si>
  <si>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</si>
  <si>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</si>
  <si>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</si>
  <si>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</si>
  <si>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</si>
  <si>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</si>
  <si>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</si>
  <si>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</si>
  <si>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</si>
  <si>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</si>
  <si>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</si>
  <si>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</si>
  <si>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</si>
  <si>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</si>
  <si>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</si>
  <si>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</si>
  <si>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</si>
  <si>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</si>
  <si>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</si>
  <si>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</si>
  <si>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</si>
  <si>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</si>
  <si>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</si>
  <si>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</si>
  <si>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</si>
  <si>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</si>
  <si>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</si>
  <si>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</si>
  <si>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</si>
  <si>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</si>
  <si>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</si>
  <si>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</si>
  <si>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</si>
  <si>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</si>
  <si>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</si>
  <si>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</si>
  <si>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</si>
  <si>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</si>
  <si>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</si>
  <si>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</si>
  <si>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</si>
  <si>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</si>
  <si>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</si>
  <si>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</si>
  <si>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</si>
  <si>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</si>
  <si>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</si>
  <si>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</si>
  <si>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</si>
  <si>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</si>
  <si>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</si>
  <si>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</si>
  <si>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</si>
  <si>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</si>
  <si>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</si>
  <si>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</si>
  <si>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</si>
  <si>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</si>
  <si>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</si>
  <si>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</si>
  <si>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</si>
  <si>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</si>
  <si>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</si>
  <si>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</si>
  <si>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</si>
  <si>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</si>
  <si>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</si>
  <si>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</si>
  <si>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</si>
  <si>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</si>
  <si>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</si>
  <si>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</si>
  <si>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</si>
  <si>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</si>
  <si>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</si>
  <si>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</si>
  <si>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</si>
  <si>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</si>
  <si>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</si>
  <si>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</si>
  <si>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</si>
  <si>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</si>
  <si>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</si>
  <si>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</si>
  <si>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</si>
  <si>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</si>
  <si>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</si>
  <si>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</si>
  <si>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</si>
  <si>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</si>
  <si>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</si>
  <si>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</si>
  <si>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</si>
  <si>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</si>
  <si>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</si>
  <si>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</si>
  <si>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</si>
  <si>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</si>
  <si>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</si>
  <si>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</si>
  <si>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</si>
  <si>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</si>
  <si>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</si>
  <si>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</si>
  <si>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</si>
  <si>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</si>
  <si>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</si>
  <si>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</si>
  <si>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</si>
  <si>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</si>
  <si>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</si>
  <si>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</si>
  <si>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</si>
  <si>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</si>
  <si>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</si>
  <si>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</si>
  <si>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</si>
  <si>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</si>
  <si>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</si>
  <si>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</si>
  <si>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</si>
  <si>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</si>
  <si>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</si>
  <si>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</si>
  <si>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</si>
  <si>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</si>
  <si>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</si>
  <si>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</si>
  <si>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</si>
  <si>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</si>
  <si>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</si>
  <si>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</si>
  <si>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</si>
  <si>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</si>
  <si>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</si>
  <si>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</si>
  <si>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</si>
  <si>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</si>
  <si>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</si>
  <si>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</si>
  <si>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</si>
  <si>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</si>
  <si>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</si>
  <si>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</si>
  <si>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</si>
  <si>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</si>
  <si>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</si>
  <si>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</si>
  <si>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</si>
  <si>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</si>
  <si>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</si>
  <si>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</si>
  <si>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</si>
  <si>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</si>
  <si>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</si>
  <si>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</si>
  <si>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</si>
  <si>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</si>
  <si>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</si>
  <si>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</si>
  <si>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</si>
  <si>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</si>
  <si>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</si>
  <si>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</si>
  <si>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</si>
  <si>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</si>
  <si>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</si>
  <si>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</si>
  <si>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</si>
  <si>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</si>
  <si>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</si>
  <si>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</si>
  <si>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</si>
  <si>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</si>
  <si>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</si>
  <si>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</si>
  <si>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</si>
  <si>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</si>
  <si>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</si>
  <si>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</si>
  <si>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</si>
  <si>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</si>
  <si>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</si>
  <si>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</si>
  <si>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</si>
  <si>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</si>
  <si>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</si>
  <si>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</si>
  <si>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</si>
  <si>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</si>
  <si>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</si>
  <si>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</si>
  <si>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</si>
  <si>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</si>
  <si>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</si>
  <si>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</si>
  <si>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</si>
  <si>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</si>
  <si>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</si>
  <si>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</si>
  <si>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</si>
  <si>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</si>
  <si>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</si>
  <si>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</si>
  <si>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</si>
  <si>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</si>
  <si>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</si>
  <si>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</si>
  <si>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</si>
  <si>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</si>
  <si>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</si>
  <si>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</si>
  <si>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</si>
  <si>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</si>
  <si>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</si>
  <si>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</si>
  <si>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</si>
  <si>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</si>
  <si>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</si>
  <si>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</si>
  <si>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</si>
  <si>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</si>
  <si>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</si>
  <si>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</si>
  <si>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</si>
  <si>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</si>
  <si>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</si>
  <si>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</si>
  <si>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</si>
  <si>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</si>
  <si>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</si>
  <si>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</si>
  <si>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</si>
  <si>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</si>
  <si>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</si>
  <si>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</si>
  <si>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</si>
  <si>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</si>
  <si>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</si>
  <si>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</si>
  <si>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</si>
  <si>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</si>
  <si>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</si>
  <si>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</si>
  <si>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</si>
  <si>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</si>
  <si>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</si>
  <si>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</si>
  <si>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</si>
  <si>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</si>
  <si>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</si>
  <si>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</si>
  <si>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</si>
  <si>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</si>
  <si>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</si>
  <si>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</si>
  <si>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</si>
  <si>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</si>
  <si>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</si>
  <si>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</si>
  <si>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</si>
  <si>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</si>
  <si>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</si>
  <si>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</si>
  <si>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</si>
  <si>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</si>
  <si>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</si>
  <si>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</si>
  <si>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</si>
  <si>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</si>
  <si>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</si>
  <si>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</si>
  <si>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</si>
  <si>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</si>
  <si>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</si>
  <si>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</si>
  <si>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</si>
  <si>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</si>
  <si>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</si>
  <si>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</si>
  <si>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</si>
  <si>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</si>
  <si>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</si>
  <si>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</si>
  <si>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</si>
  <si>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</si>
  <si>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</si>
  <si>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</si>
  <si>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</si>
  <si>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</si>
  <si>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</si>
  <si>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</si>
  <si>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</si>
  <si>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</si>
  <si>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</si>
  <si>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</si>
  <si>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</si>
  <si>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</si>
  <si>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</si>
  <si>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</si>
  <si>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</si>
  <si>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</si>
  <si>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</si>
  <si>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</si>
  <si>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</si>
  <si>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</si>
  <si>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</si>
  <si>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</si>
  <si>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</si>
  <si>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</si>
  <si>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</si>
  <si>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</si>
  <si>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</si>
  <si>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</si>
  <si>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</si>
  <si>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</si>
  <si>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</si>
  <si>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</si>
  <si>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</si>
  <si>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</si>
  <si>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</si>
  <si>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</si>
  <si>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</si>
  <si>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</si>
  <si>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</si>
  <si>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</si>
  <si>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</si>
  <si>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</si>
  <si>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</si>
  <si>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</si>
  <si>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</si>
  <si>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</si>
  <si>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</si>
  <si>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</si>
  <si>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</si>
  <si>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</si>
  <si>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</si>
  <si>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</si>
  <si>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</si>
  <si>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</si>
  <si>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</si>
  <si>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</si>
  <si>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</si>
  <si>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</si>
  <si>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</si>
  <si>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</si>
  <si>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</si>
  <si>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</si>
  <si>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</si>
  <si>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</si>
  <si>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</si>
  <si>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</si>
  <si>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</si>
  <si>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</si>
  <si>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</si>
  <si>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</si>
  <si>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</si>
  <si>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</si>
  <si>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</si>
  <si>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</si>
  <si>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</si>
  <si>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</si>
  <si>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</si>
  <si>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</si>
  <si>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</si>
  <si>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</si>
  <si>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</si>
  <si>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</si>
  <si>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</si>
  <si>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</si>
  <si>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</si>
  <si>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</si>
  <si>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</si>
  <si>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</si>
  <si>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</si>
  <si>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</si>
  <si>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</si>
  <si>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</si>
  <si>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</si>
  <si>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</si>
  <si>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</si>
  <si>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</si>
  <si>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</si>
  <si>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</si>
  <si>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</si>
  <si>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</si>
  <si>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</si>
  <si>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</si>
  <si>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</si>
  <si>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</si>
  <si>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</si>
  <si>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</si>
  <si>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</si>
  <si>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</si>
  <si>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</si>
  <si>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</si>
  <si>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</si>
  <si>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</si>
  <si>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</si>
  <si>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</si>
  <si>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</si>
  <si>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</si>
  <si>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</si>
  <si>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</si>
  <si>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</si>
  <si>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</si>
  <si>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</si>
  <si>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</si>
  <si>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</si>
  <si>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</si>
  <si>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</si>
  <si>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</si>
  <si>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</si>
  <si>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</si>
  <si>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</si>
  <si>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</si>
  <si>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</si>
  <si>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</si>
  <si>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</si>
  <si>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</si>
  <si>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</si>
  <si>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</si>
  <si>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</si>
  <si>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</si>
  <si>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</si>
  <si>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</si>
  <si>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</si>
  <si>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</si>
  <si>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</si>
  <si>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</si>
  <si>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</si>
  <si>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</si>
  <si>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</si>
  <si>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</si>
  <si>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</si>
  <si>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</si>
  <si>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</si>
  <si>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</si>
  <si>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</si>
  <si>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</si>
  <si>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</si>
  <si>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</si>
  <si>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</si>
  <si>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</si>
  <si>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</si>
  <si>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</si>
  <si>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</si>
  <si>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</si>
  <si>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</si>
  <si>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</si>
  <si>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</si>
  <si>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</si>
  <si>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</si>
  <si>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</si>
  <si>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</si>
  <si>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</si>
  <si>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</si>
  <si>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</si>
  <si>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</si>
  <si>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</si>
  <si>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</si>
  <si>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</si>
  <si>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</si>
  <si>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</si>
  <si>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</si>
  <si>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</si>
  <si>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</si>
  <si>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</si>
  <si>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</si>
  <si>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</si>
  <si>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</si>
  <si>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</si>
  <si>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</si>
  <si>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</si>
  <si>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</si>
  <si>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</si>
  <si>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</si>
  <si>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</si>
  <si>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</si>
  <si>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</si>
  <si>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</si>
  <si>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</si>
  <si>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</si>
  <si>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</si>
  <si>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</si>
  <si>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</si>
  <si>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</si>
  <si>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</si>
  <si>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</si>
  <si>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</si>
  <si>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</si>
  <si>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</si>
  <si>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</si>
  <si>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</si>
  <si>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</si>
  <si>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</si>
  <si>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</si>
  <si>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</si>
  <si>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</si>
  <si>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</si>
  <si>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</si>
  <si>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</si>
  <si>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</si>
  <si>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</si>
  <si>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</si>
  <si>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</si>
  <si>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</si>
  <si>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</si>
  <si>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</si>
  <si>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</si>
  <si>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</si>
  <si>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</si>
  <si>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</si>
  <si>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</si>
  <si>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</si>
  <si>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</si>
  <si>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</si>
  <si>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</si>
  <si>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</si>
  <si>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</si>
  <si>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</si>
  <si>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</si>
  <si>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</si>
  <si>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</si>
  <si>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</si>
  <si>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</si>
  <si>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</si>
  <si>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</si>
  <si>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</si>
  <si>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</si>
  <si>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</si>
  <si>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</si>
  <si>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</si>
  <si>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</si>
  <si>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</si>
  <si>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</si>
  <si>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</si>
  <si>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</si>
  <si>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</si>
  <si>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</si>
  <si>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</si>
  <si>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</si>
  <si>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</si>
  <si>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</si>
  <si>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</si>
  <si>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</si>
  <si>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</si>
  <si>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</si>
  <si>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</si>
  <si>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</si>
  <si>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</si>
  <si>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</si>
  <si>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</si>
  <si>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</si>
  <si>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</si>
  <si>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</si>
  <si>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</si>
  <si>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</si>
  <si>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</si>
  <si>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</si>
  <si>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</si>
  <si>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</si>
  <si>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</si>
  <si>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</si>
  <si>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</si>
  <si>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</si>
  <si>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</si>
  <si>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</si>
  <si>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</si>
  <si>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</si>
  <si>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</si>
  <si>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</si>
  <si>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</si>
  <si>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</si>
  <si>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</si>
  <si>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</si>
  <si>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</si>
  <si>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</si>
  <si>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</si>
  <si>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</si>
  <si>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</si>
  <si>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</si>
  <si>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</si>
  <si>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</si>
  <si>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</si>
  <si>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</si>
  <si>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</si>
  <si>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</si>
  <si>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</si>
  <si>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</si>
  <si>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</si>
  <si>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</si>
  <si>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</si>
  <si>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</si>
  <si>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</si>
  <si>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</si>
  <si>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</si>
  <si>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</si>
  <si>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</si>
  <si>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</si>
  <si>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</si>
  <si>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</si>
  <si>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</si>
  <si>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</si>
  <si>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</si>
  <si>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</si>
  <si>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</si>
  <si>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</si>
  <si>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</si>
  <si>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</si>
  <si>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</si>
  <si>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</si>
  <si>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</si>
  <si>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</si>
  <si>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</si>
  <si>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</si>
  <si>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</si>
  <si>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</si>
  <si>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</si>
  <si>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</si>
  <si>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</si>
  <si>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</si>
  <si>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</si>
  <si>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</si>
  <si>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</si>
  <si>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</si>
  <si>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</si>
  <si>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</si>
  <si>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</si>
  <si>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</si>
  <si>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</si>
  <si>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</si>
  <si>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</si>
  <si>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</si>
  <si>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</si>
  <si>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</si>
  <si>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</si>
  <si>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</si>
  <si>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</si>
  <si>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</si>
  <si>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</si>
  <si>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</si>
  <si>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</si>
  <si>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</si>
  <si>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</si>
  <si>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</si>
  <si>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</si>
  <si>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</si>
  <si>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</si>
  <si>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</si>
  <si>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</si>
  <si>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</si>
  <si>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</si>
  <si>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</si>
  <si>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</si>
  <si>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</si>
  <si>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</si>
  <si>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</si>
  <si>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</si>
  <si>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</si>
  <si>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</si>
  <si>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</si>
  <si>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</si>
  <si>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</si>
  <si>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</si>
  <si>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</si>
  <si>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</si>
  <si>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</si>
  <si>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</si>
  <si>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</si>
  <si>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</si>
  <si>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</si>
  <si>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</si>
  <si>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</si>
  <si>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</si>
  <si>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</si>
  <si>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</si>
  <si>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</si>
  <si>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</si>
  <si>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</si>
  <si>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</si>
  <si>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</si>
  <si>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</si>
  <si>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</si>
  <si>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</si>
  <si>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</si>
  <si>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</si>
  <si>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</si>
  <si>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</si>
  <si>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</si>
  <si>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</si>
  <si>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</si>
  <si>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</si>
  <si>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</si>
  <si>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</si>
  <si>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</si>
  <si>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</si>
  <si>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</si>
  <si>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</si>
  <si>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</si>
  <si>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</si>
  <si>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</si>
  <si>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</si>
  <si>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</si>
  <si>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</si>
  <si>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</si>
  <si>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</si>
  <si>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</si>
  <si>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</si>
  <si>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</si>
  <si>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</si>
  <si>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</si>
  <si>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</si>
  <si>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</si>
  <si>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</si>
  <si>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</si>
  <si>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</si>
  <si>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</si>
  <si>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</si>
  <si>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</si>
  <si>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</si>
  <si>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</si>
  <si>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</si>
  <si>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</si>
  <si>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</si>
  <si>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</si>
  <si>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</si>
  <si>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</si>
  <si>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</si>
  <si>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</si>
  <si>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</si>
  <si>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</si>
  <si>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</si>
  <si>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</si>
  <si>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</si>
  <si>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</si>
  <si>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</si>
  <si>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</si>
  <si>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</si>
  <si>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</si>
  <si>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</si>
  <si>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</si>
  <si>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</si>
  <si>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</si>
  <si>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</si>
  <si>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</si>
  <si>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</si>
  <si>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</si>
  <si>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</si>
  <si>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</si>
  <si>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</si>
  <si>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</si>
  <si>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</si>
  <si>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</si>
  <si>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</si>
  <si>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</si>
  <si>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</si>
  <si>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</si>
  <si>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</si>
  <si>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</si>
  <si>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</si>
  <si>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</si>
  <si>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</si>
  <si>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</si>
  <si>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</si>
  <si>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</si>
  <si>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</si>
  <si>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</si>
  <si>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</si>
  <si>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</si>
  <si>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</si>
  <si>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</si>
  <si>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</si>
  <si>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</si>
  <si>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</si>
  <si>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</si>
  <si>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</si>
  <si>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</si>
  <si>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</si>
  <si>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</si>
  <si>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</si>
  <si>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</si>
  <si>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</si>
  <si>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</si>
  <si>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</si>
  <si>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</si>
  <si>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</si>
  <si>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</si>
  <si>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</si>
  <si>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</si>
  <si>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</si>
  <si>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</si>
  <si>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</si>
  <si>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</si>
  <si>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</si>
  <si>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</si>
  <si>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</si>
  <si>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</si>
  <si>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</si>
  <si>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</si>
  <si>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</si>
  <si>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</si>
  <si>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</si>
  <si>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</si>
  <si>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</si>
  <si>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</si>
  <si>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</si>
  <si>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</si>
  <si>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</si>
  <si>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</si>
  <si>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</si>
  <si>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</si>
  <si>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</si>
  <si>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</si>
  <si>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</si>
  <si>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</si>
  <si>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</si>
  <si>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</si>
  <si>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</si>
  <si>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</si>
  <si>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</si>
  <si>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</si>
  <si>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</si>
  <si>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</si>
  <si>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</si>
  <si>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</si>
  <si>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</si>
  <si>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</si>
  <si>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</si>
  <si>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</si>
  <si>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</si>
  <si>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</si>
  <si>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</si>
  <si>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</si>
  <si>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</si>
  <si>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</si>
  <si>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</si>
  <si>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</si>
  <si>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</si>
  <si>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</si>
  <si>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</si>
  <si>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</si>
  <si>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</si>
  <si>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</si>
  <si>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</si>
  <si>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</si>
  <si>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</si>
  <si>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</si>
  <si>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</si>
  <si>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</si>
  <si>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</si>
  <si>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</si>
  <si>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</si>
  <si>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</si>
  <si>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</si>
  <si>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</si>
  <si>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</si>
  <si>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</si>
  <si>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</si>
  <si>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</si>
  <si>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</si>
  <si>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</si>
  <si>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</si>
  <si>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</si>
  <si>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</si>
  <si>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</si>
  <si>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</si>
  <si>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</si>
  <si>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</si>
  <si>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</si>
  <si>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</si>
  <si>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</si>
  <si>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</si>
  <si>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</si>
  <si>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</si>
  <si>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</si>
  <si>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</si>
  <si>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</si>
  <si>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</si>
  <si>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</si>
  <si>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</si>
  <si>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</si>
  <si>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</si>
  <si>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</si>
  <si>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</si>
  <si>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</si>
  <si>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</si>
  <si>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</si>
  <si>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</si>
  <si>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</si>
  <si>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</si>
  <si>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</si>
  <si>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</si>
  <si>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</si>
  <si>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</si>
  <si>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</si>
  <si>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</si>
  <si>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</si>
  <si>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</si>
  <si>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</si>
  <si>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</si>
  <si>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</si>
  <si>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</si>
  <si>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</si>
  <si>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</si>
  <si>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</si>
  <si>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</si>
  <si>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</si>
  <si>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</si>
  <si>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</si>
  <si>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</si>
  <si>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</si>
  <si>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</si>
  <si>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</si>
  <si>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</si>
  <si>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</si>
  <si>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</si>
  <si>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</si>
  <si>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</si>
  <si>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</si>
  <si>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</si>
  <si>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</si>
  <si>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</si>
  <si>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</si>
  <si>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</si>
  <si>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</si>
  <si>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</si>
  <si>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</si>
  <si>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</si>
  <si>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</si>
  <si>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</si>
  <si>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</si>
  <si>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</si>
  <si>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</si>
  <si>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</si>
  <si>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</si>
  <si>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</si>
  <si>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</si>
  <si>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</si>
  <si>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</si>
  <si>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</si>
  <si>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</si>
  <si>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</si>
  <si>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</si>
  <si>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</si>
  <si>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</si>
  <si>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</si>
  <si>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</si>
  <si>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</si>
  <si>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</si>
  <si>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</si>
  <si>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</si>
  <si>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</si>
  <si>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</si>
  <si>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</si>
  <si>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</si>
  <si>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</si>
  <si>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</si>
  <si>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</si>
  <si>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</si>
  <si>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</si>
  <si>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</si>
  <si>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</si>
  <si>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</si>
  <si>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</si>
  <si>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</si>
  <si>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</si>
  <si>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</si>
  <si>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</si>
  <si>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</si>
  <si>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</si>
  <si>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</si>
  <si>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</si>
  <si>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</si>
  <si>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</si>
  <si>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</si>
  <si>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</si>
  <si>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</si>
  <si>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</si>
  <si>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</si>
  <si>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</si>
  <si>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</si>
  <si>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</si>
  <si>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</si>
  <si>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</si>
  <si>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</si>
  <si>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</si>
  <si>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</si>
  <si>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</si>
  <si>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</si>
  <si>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</si>
  <si>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</si>
  <si>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</si>
  <si>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</si>
  <si>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</si>
  <si>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</si>
  <si>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</si>
  <si>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</si>
  <si>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</si>
  <si>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</si>
  <si>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</si>
  <si>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</si>
  <si>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</si>
  <si>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</si>
  <si>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</si>
  <si>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</si>
  <si>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</si>
  <si>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</si>
  <si>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</si>
  <si>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</si>
  <si>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</si>
  <si>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</si>
  <si>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</si>
  <si>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</si>
  <si>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</si>
  <si>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</si>
  <si>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</si>
  <si>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</si>
  <si>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</si>
  <si>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</si>
  <si>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</si>
  <si>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</si>
  <si>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</si>
  <si>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</si>
  <si>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</si>
  <si>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</si>
  <si>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</si>
  <si>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</si>
  <si>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</si>
  <si>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</si>
  <si>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</si>
  <si>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</si>
  <si>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</si>
  <si>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</si>
  <si>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</si>
  <si>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</si>
  <si>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</si>
  <si>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</si>
  <si>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</si>
  <si>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</si>
  <si>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</si>
  <si>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</si>
  <si>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</si>
  <si>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</si>
  <si>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</si>
  <si>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</si>
  <si>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</si>
  <si>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</si>
  <si>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</si>
  <si>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</si>
  <si>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</si>
  <si>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</si>
  <si>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</si>
  <si>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</si>
  <si>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</si>
  <si>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</si>
  <si>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</si>
  <si>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</si>
  <si>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</si>
  <si>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</si>
  <si>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</si>
  <si>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</si>
  <si>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</si>
  <si>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</si>
  <si>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</si>
  <si>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</si>
  <si>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</si>
  <si>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</si>
  <si>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</si>
  <si>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</si>
  <si>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</si>
  <si>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</si>
  <si>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</si>
  <si>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</si>
  <si>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</si>
  <si>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</si>
  <si>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</si>
  <si>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</si>
  <si>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</si>
  <si>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</si>
  <si>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</si>
  <si>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</si>
  <si>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</si>
  <si>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</si>
  <si>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</si>
  <si>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</si>
  <si>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</si>
  <si>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</si>
  <si>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</si>
  <si>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</si>
  <si>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</si>
  <si>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</si>
  <si>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</si>
  <si>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</si>
  <si>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</si>
  <si>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</si>
  <si>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</si>
  <si>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</si>
  <si>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</si>
  <si>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</si>
  <si>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</si>
  <si>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</si>
  <si>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</si>
  <si>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</si>
  <si>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</si>
  <si>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</si>
  <si>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</si>
  <si>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</si>
  <si>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</si>
  <si>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</si>
  <si>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</si>
  <si>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</si>
  <si>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</si>
  <si>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</si>
  <si>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</si>
  <si>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</si>
  <si>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</si>
  <si>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</si>
  <si>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</si>
  <si>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</si>
  <si>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</si>
  <si>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</si>
  <si>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</si>
  <si>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</si>
  <si>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</si>
  <si>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</si>
  <si>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</si>
  <si>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</si>
  <si>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</si>
  <si>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</si>
  <si>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</si>
  <si>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</si>
  <si>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</si>
  <si>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</si>
  <si>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</si>
  <si>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</si>
  <si>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</si>
  <si>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</si>
  <si>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</si>
  <si>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</si>
  <si>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</si>
  <si>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</si>
  <si>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</si>
  <si>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</si>
  <si>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</si>
  <si>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</si>
  <si>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</si>
  <si>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</si>
  <si>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</si>
  <si>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</si>
  <si>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</si>
  <si>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</si>
  <si>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</si>
  <si>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</si>
  <si>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</si>
  <si>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</si>
  <si>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</si>
  <si>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</si>
  <si>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</si>
  <si>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</si>
  <si>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</si>
  <si>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</si>
  <si>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</si>
  <si>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</si>
  <si>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</si>
  <si>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</si>
  <si>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</si>
  <si>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</si>
  <si>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</si>
  <si>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</si>
  <si>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</si>
  <si>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</si>
  <si>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</si>
  <si>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</si>
  <si>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</si>
  <si>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</si>
  <si>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</si>
  <si>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</si>
  <si>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</si>
  <si>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</si>
  <si>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</si>
  <si>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</si>
  <si>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</si>
  <si>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</si>
  <si>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</si>
  <si>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</si>
  <si>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</si>
  <si>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</si>
  <si>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</si>
  <si>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</si>
  <si>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</si>
  <si>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</si>
  <si>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</si>
  <si>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</si>
  <si>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</si>
  <si>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</si>
  <si>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</si>
  <si>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</si>
  <si>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</si>
  <si>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</si>
  <si>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</si>
  <si>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</si>
  <si>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</si>
  <si>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</si>
  <si>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</si>
  <si>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</si>
  <si>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</si>
  <si>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</si>
  <si>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</si>
  <si>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</si>
  <si>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</si>
  <si>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</si>
  <si>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</si>
  <si>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</si>
  <si>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</si>
  <si>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</si>
  <si>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</si>
  <si>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</si>
  <si>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</si>
  <si>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</si>
  <si>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</si>
  <si>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</si>
  <si>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</si>
  <si>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</si>
  <si>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</si>
  <si>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</si>
  <si>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</si>
  <si>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</si>
  <si>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</si>
  <si>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</si>
  <si>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</si>
  <si>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</si>
  <si>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</si>
  <si>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</si>
  <si>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</si>
  <si>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</si>
  <si>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</si>
  <si>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</si>
  <si>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</si>
  <si>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</si>
  <si>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</si>
  <si>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</si>
  <si>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</si>
  <si>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</si>
  <si>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</si>
  <si>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</si>
  <si>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</si>
  <si>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</si>
  <si>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</si>
  <si>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</si>
  <si>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</si>
  <si>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</si>
  <si>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</si>
  <si>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</si>
  <si>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</si>
  <si>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</si>
  <si>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</si>
  <si>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</si>
  <si>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</si>
  <si>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</si>
  <si>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</si>
  <si>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</si>
  <si>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</si>
  <si>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</si>
  <si>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</si>
  <si>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</si>
  <si>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</si>
  <si>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</si>
  <si>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</si>
  <si>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</si>
  <si>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</si>
  <si>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</si>
  <si>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</si>
  <si>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</si>
  <si>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</si>
  <si>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</si>
  <si>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</si>
  <si>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</si>
  <si>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</si>
  <si>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</si>
  <si>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</si>
  <si>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</si>
  <si>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</si>
  <si>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</si>
  <si>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</si>
  <si>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</si>
  <si>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</si>
  <si>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</si>
  <si>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</si>
  <si>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</si>
  <si>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</si>
  <si>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</si>
  <si>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</si>
  <si>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</si>
  <si>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</si>
  <si>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</si>
  <si>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</si>
  <si>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</si>
  <si>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</si>
  <si>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</si>
  <si>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</si>
  <si>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</si>
  <si>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</si>
  <si>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</si>
  <si>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</si>
  <si>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</si>
  <si>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</si>
  <si>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</si>
  <si>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</si>
  <si>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</si>
  <si>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</si>
  <si>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</si>
  <si>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</si>
  <si>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</si>
  <si>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</si>
  <si>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</si>
  <si>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</si>
  <si>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</si>
  <si>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</si>
  <si>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</si>
  <si>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</si>
  <si>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</si>
  <si>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</si>
  <si>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</si>
  <si>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</si>
  <si>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</si>
  <si>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</si>
  <si>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</si>
  <si>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</si>
  <si>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</si>
  <si>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</si>
  <si>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</si>
  <si>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</si>
  <si>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</si>
  <si>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</si>
  <si>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</si>
  <si>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</si>
  <si>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</si>
  <si>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</si>
  <si>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</si>
  <si>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</si>
  <si>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</si>
  <si>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</si>
  <si>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</si>
  <si>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</si>
  <si>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</si>
  <si>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</si>
  <si>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</si>
  <si>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</si>
  <si>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</si>
  <si>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</si>
  <si>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</si>
  <si>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</si>
  <si>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</si>
  <si>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</si>
  <si>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</si>
  <si>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</si>
  <si>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</si>
  <si>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</si>
  <si>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</si>
  <si>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</si>
  <si>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</si>
  <si>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</si>
  <si>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</si>
  <si>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</si>
  <si>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</si>
  <si>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</si>
  <si>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</si>
  <si>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</si>
  <si>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</si>
  <si>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</si>
  <si>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</si>
  <si>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</si>
  <si>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</si>
  <si>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</si>
  <si>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</si>
  <si>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</si>
  <si>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</si>
  <si>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</si>
  <si>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</si>
  <si>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</si>
  <si>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</si>
  <si>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</si>
  <si>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</si>
  <si>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</si>
  <si>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</si>
  <si>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</si>
  <si>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</si>
  <si>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</si>
  <si>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</si>
  <si>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</si>
  <si>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</si>
  <si>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</si>
  <si>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</si>
  <si>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</si>
  <si>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</si>
  <si>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</si>
  <si>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</si>
  <si>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</si>
  <si>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</si>
  <si>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</si>
  <si>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</si>
  <si>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</si>
  <si>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</si>
  <si>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</si>
  <si>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</si>
  <si>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</si>
  <si>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</si>
  <si>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</si>
  <si>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</si>
  <si>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</si>
  <si>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</si>
  <si>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</si>
  <si>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</si>
  <si>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</si>
  <si>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</si>
  <si>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</si>
  <si>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</si>
  <si>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</si>
  <si>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</si>
  <si>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</si>
  <si>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</si>
  <si>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</si>
  <si>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</si>
  <si>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</si>
  <si>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</si>
  <si>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</si>
  <si>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</si>
  <si>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</si>
  <si>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</si>
  <si>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</si>
  <si>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</si>
  <si>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</si>
  <si>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</si>
  <si>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</si>
  <si>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</si>
  <si>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</si>
  <si>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</si>
  <si>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</si>
  <si>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</si>
  <si>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</si>
  <si>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</si>
  <si>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</si>
  <si>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</si>
  <si>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</si>
  <si>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</si>
  <si>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</si>
  <si>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</si>
  <si>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</si>
  <si>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</si>
  <si>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</si>
  <si>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</si>
  <si>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</si>
  <si>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</si>
  <si>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</si>
  <si>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</si>
  <si>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</si>
  <si>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</si>
  <si>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</si>
  <si>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</si>
  <si>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</si>
  <si>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</si>
  <si>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</si>
  <si>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</si>
  <si>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</si>
  <si>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</si>
  <si>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</si>
  <si>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</si>
  <si>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</si>
  <si>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</si>
  <si>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</si>
  <si>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</si>
  <si>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</si>
  <si>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</si>
  <si>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</si>
  <si>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</si>
  <si>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</si>
  <si>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</si>
  <si>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</si>
  <si>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</si>
  <si>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</si>
  <si>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</si>
  <si>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</si>
  <si>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</si>
  <si>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</si>
  <si>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</si>
  <si>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</si>
  <si>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</si>
  <si>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</si>
  <si>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</si>
  <si>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</si>
  <si>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</si>
  <si>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</si>
  <si>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</si>
  <si>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</si>
  <si>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</si>
  <si>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</si>
  <si>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</si>
  <si>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</si>
  <si>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</si>
  <si>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</si>
  <si>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</si>
  <si>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</si>
  <si>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</si>
  <si>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</si>
  <si>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</si>
  <si>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</si>
  <si>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</si>
  <si>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</si>
  <si>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</si>
  <si>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</si>
  <si>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</si>
  <si>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</si>
  <si>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</si>
  <si>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</si>
  <si>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</si>
  <si>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</si>
  <si>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</si>
  <si>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</si>
  <si>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</si>
  <si>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</si>
  <si>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</si>
  <si>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</si>
  <si>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</si>
  <si>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</si>
  <si>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</si>
  <si>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</si>
  <si>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</si>
  <si>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</si>
  <si>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</si>
  <si>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</si>
  <si>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</si>
  <si>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</si>
  <si>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</si>
  <si>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</si>
  <si>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</si>
  <si>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</si>
  <si>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</si>
  <si>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</si>
  <si>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</si>
  <si>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</si>
  <si>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</si>
  <si>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</si>
  <si>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</si>
  <si>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</si>
  <si>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</si>
  <si>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</si>
  <si>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</si>
  <si>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</si>
  <si>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</si>
  <si>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</si>
  <si>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</si>
  <si>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</si>
  <si>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</si>
  <si>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</si>
  <si>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</si>
  <si>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</si>
  <si>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</si>
  <si>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</si>
  <si>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</si>
  <si>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</si>
  <si>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</si>
  <si>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</si>
  <si>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</si>
  <si>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</si>
  <si>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</si>
  <si>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</si>
  <si>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</si>
  <si>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</si>
  <si>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</si>
  <si>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</si>
  <si>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</si>
  <si>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</si>
  <si>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</si>
  <si>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</si>
  <si>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</si>
  <si>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</si>
  <si>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</si>
  <si>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</si>
  <si>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</si>
  <si>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</si>
  <si>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</si>
  <si>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</si>
  <si>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</si>
  <si>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</si>
  <si>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</si>
  <si>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</si>
  <si>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</si>
  <si>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</si>
  <si>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</si>
  <si>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</si>
  <si>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</si>
  <si>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</si>
  <si>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</si>
  <si>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</si>
  <si>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</si>
  <si>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</si>
  <si>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</si>
  <si>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</si>
  <si>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</si>
  <si>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</si>
  <si>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</si>
  <si>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</si>
  <si>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</si>
  <si>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</si>
  <si>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</si>
  <si>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</si>
  <si>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</si>
  <si>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</si>
  <si>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</si>
  <si>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</si>
  <si>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</si>
  <si>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</si>
  <si>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</si>
  <si>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</si>
  <si>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</si>
  <si>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</si>
  <si>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</si>
  <si>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</si>
  <si>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</si>
  <si>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</si>
  <si>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</si>
  <si>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</si>
  <si>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</si>
  <si>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</si>
  <si>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</si>
  <si>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</si>
  <si>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</si>
  <si>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</si>
  <si>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</si>
  <si>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</si>
  <si>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</si>
  <si>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</si>
  <si>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</si>
  <si>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</si>
  <si>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</si>
  <si>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</si>
  <si>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</si>
  <si>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</si>
  <si>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</si>
  <si>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</si>
  <si>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</si>
  <si>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</si>
  <si>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</si>
  <si>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</si>
  <si>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</si>
  <si>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</si>
  <si>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</si>
  <si>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</si>
  <si>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</si>
  <si>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</si>
  <si>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</si>
  <si>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</si>
  <si>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</si>
  <si>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</si>
  <si>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</si>
  <si>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</si>
  <si>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</si>
  <si>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</si>
  <si>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</si>
  <si>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</si>
  <si>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</si>
  <si>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</si>
  <si>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</si>
  <si>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</si>
  <si>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</si>
  <si>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</si>
  <si>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</si>
  <si>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</si>
  <si>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</si>
  <si>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</si>
  <si>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</si>
  <si>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</si>
  <si>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</si>
  <si>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</si>
  <si>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</si>
  <si>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</si>
  <si>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</si>
  <si>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</si>
  <si>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</si>
  <si>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</si>
  <si>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</si>
  <si>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</si>
  <si>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</si>
  <si>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</si>
  <si>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</si>
  <si>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</si>
  <si>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</si>
  <si>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</si>
  <si>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</si>
  <si>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</si>
  <si>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</si>
  <si>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</si>
  <si>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</si>
  <si>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</si>
  <si>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</si>
  <si>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</si>
  <si>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</si>
  <si>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</si>
  <si>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</si>
  <si>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</si>
  <si>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</si>
  <si>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</si>
  <si>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</si>
  <si>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</si>
  <si>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</si>
  <si>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</si>
  <si>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</si>
  <si>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</si>
  <si>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</si>
  <si>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</si>
  <si>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</si>
  <si>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</si>
  <si>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</si>
  <si>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</si>
  <si>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</si>
  <si>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</si>
  <si>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</si>
  <si>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</si>
  <si>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</si>
  <si>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</si>
  <si>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</si>
  <si>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</si>
  <si>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</si>
  <si>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</si>
  <si>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</si>
  <si>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</si>
  <si>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</si>
  <si>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</si>
  <si>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</si>
  <si>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</si>
  <si>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</si>
  <si>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</si>
  <si>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</si>
  <si>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</si>
  <si>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</si>
  <si>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</si>
  <si>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</si>
  <si>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</si>
  <si>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</si>
  <si>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</si>
  <si>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</si>
  <si>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</si>
  <si>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</si>
  <si>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</si>
  <si>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</si>
  <si>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</si>
  <si>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</si>
  <si>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</si>
  <si>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</si>
  <si>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</si>
  <si>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</si>
  <si>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</si>
  <si>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</si>
  <si>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</si>
  <si>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</si>
  <si>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</si>
  <si>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</si>
  <si>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</si>
  <si>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</si>
  <si>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</si>
  <si>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</si>
  <si>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</si>
  <si>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</si>
  <si>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</si>
  <si>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</si>
  <si>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</si>
  <si>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</si>
  <si>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</si>
  <si>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</si>
  <si>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</si>
  <si>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</si>
  <si>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</si>
  <si>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</si>
  <si>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</si>
  <si>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</si>
  <si>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</si>
  <si>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</si>
  <si>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</si>
  <si>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</si>
  <si>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</si>
  <si>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</si>
  <si>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</si>
  <si>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</si>
  <si>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</si>
  <si>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</si>
  <si>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</si>
  <si>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</si>
  <si>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</si>
  <si>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</si>
  <si>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</si>
  <si>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</si>
  <si>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</si>
  <si>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</si>
  <si>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</si>
  <si>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</si>
  <si>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</si>
  <si>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</si>
  <si>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</si>
  <si>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</si>
  <si>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</si>
  <si>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</si>
  <si>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</si>
  <si>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</si>
  <si>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</si>
  <si>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</si>
  <si>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</si>
  <si>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</si>
  <si>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</si>
  <si>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</si>
  <si>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</si>
  <si>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</si>
  <si>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</si>
  <si>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</si>
  <si>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</si>
  <si>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</si>
  <si>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</si>
  <si>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</si>
  <si>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</si>
  <si>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</si>
  <si>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</si>
  <si>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</si>
  <si>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</si>
  <si>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</si>
  <si>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</si>
  <si>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</si>
  <si>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</si>
  <si>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</si>
  <si>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</si>
  <si>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</si>
  <si>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</si>
  <si>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</si>
  <si>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</si>
  <si>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</si>
  <si>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</si>
  <si>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</si>
  <si>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</si>
  <si>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</si>
  <si>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</si>
  <si>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</si>
  <si>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</si>
  <si>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</si>
  <si>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</si>
  <si>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</si>
  <si>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</si>
  <si>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</si>
  <si>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</si>
  <si>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</si>
  <si>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</si>
  <si>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</si>
  <si>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</si>
  <si>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</si>
  <si>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</si>
  <si>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</si>
  <si>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</si>
  <si>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</si>
  <si>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</si>
  <si>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</si>
  <si>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</si>
  <si>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</si>
  <si>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</si>
  <si>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</si>
  <si>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</si>
  <si>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</si>
  <si>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</si>
  <si>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</si>
  <si>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</si>
  <si>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</si>
  <si>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</si>
  <si>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</si>
  <si>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</si>
  <si>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</si>
  <si>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</si>
  <si>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</si>
  <si>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</si>
  <si>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</si>
  <si>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</si>
  <si>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</si>
  <si>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</si>
  <si>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</si>
  <si>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</si>
  <si>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</si>
  <si>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</si>
  <si>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</si>
  <si>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</si>
  <si>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</si>
  <si>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</si>
  <si>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</si>
  <si>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</si>
  <si>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</si>
  <si>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</si>
  <si>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</si>
  <si>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</si>
  <si>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</si>
  <si>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</si>
  <si>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</si>
  <si>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</si>
  <si>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</si>
  <si>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</si>
  <si>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</si>
  <si>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</si>
  <si>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</si>
  <si>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</si>
  <si>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</si>
  <si>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</si>
  <si>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</si>
  <si>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</si>
  <si>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</si>
  <si>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</si>
  <si>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</si>
  <si>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</si>
  <si>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</si>
  <si>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</si>
  <si>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</si>
  <si>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</si>
  <si>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</si>
  <si>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</si>
  <si>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</si>
  <si>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</si>
  <si>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</si>
  <si>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</si>
  <si>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</si>
  <si>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</si>
  <si>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</si>
  <si>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</si>
  <si>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</si>
  <si>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</si>
  <si>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</si>
  <si>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</si>
  <si>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</si>
  <si>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</si>
  <si>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</si>
  <si>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</si>
  <si>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</si>
  <si>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</si>
  <si>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</si>
  <si>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</si>
  <si>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</si>
  <si>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</si>
  <si>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</si>
  <si>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</si>
  <si>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</si>
  <si>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</si>
  <si>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</si>
  <si>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</si>
  <si>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</si>
  <si>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</si>
  <si>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</si>
  <si>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</si>
  <si>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</si>
  <si>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</si>
  <si>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</si>
  <si>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</si>
  <si>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</si>
  <si>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</si>
  <si>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</si>
  <si>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</si>
  <si>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</si>
  <si>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</si>
  <si>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</si>
  <si>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</si>
  <si>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</si>
  <si>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</si>
  <si>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</si>
  <si>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</si>
  <si>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</si>
  <si>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</si>
  <si>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</si>
  <si>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</si>
  <si>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</si>
  <si>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</si>
  <si>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</si>
  <si>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</si>
  <si>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</si>
  <si>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</si>
  <si>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</si>
  <si>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</si>
  <si>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</si>
  <si>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</si>
  <si>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</si>
  <si>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</si>
  <si>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</si>
  <si>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</si>
  <si>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</si>
  <si>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</si>
  <si>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</si>
  <si>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</si>
  <si>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</si>
  <si>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</si>
  <si>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</si>
  <si>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</si>
  <si>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</si>
  <si>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</si>
  <si>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</si>
  <si>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</si>
  <si>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</si>
  <si>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</si>
  <si>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</si>
  <si>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</si>
  <si>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</si>
  <si>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</si>
  <si>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</si>
  <si>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</si>
  <si>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</si>
  <si>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</si>
  <si>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</si>
  <si>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</si>
  <si>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</si>
  <si>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</si>
  <si>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</si>
  <si>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</si>
  <si>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</si>
  <si>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</si>
  <si>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</si>
  <si>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</si>
  <si>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</si>
  <si>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</si>
  <si>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</si>
  <si>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</si>
  <si>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</si>
  <si>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</si>
  <si>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</si>
  <si>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</si>
  <si>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</si>
  <si>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</si>
  <si>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</si>
  <si>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</si>
  <si>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</si>
  <si>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</si>
  <si>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</si>
  <si>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</si>
  <si>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</si>
  <si>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</si>
  <si>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</si>
  <si>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</si>
  <si>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</si>
  <si>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</si>
  <si>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</si>
  <si>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</si>
  <si>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</si>
  <si>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</si>
  <si>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</si>
  <si>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</si>
  <si>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</si>
  <si>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</si>
  <si>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</si>
  <si>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</si>
  <si>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</si>
  <si>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</si>
  <si>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</si>
  <si>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</si>
  <si>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</si>
  <si>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</si>
  <si>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</si>
  <si>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</si>
  <si>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</si>
  <si>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</si>
  <si>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</si>
  <si>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</si>
  <si>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</si>
  <si>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</si>
  <si>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</si>
  <si>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</si>
  <si>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</si>
  <si>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</si>
  <si>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</si>
  <si>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</si>
  <si>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</si>
  <si>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</si>
  <si>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</si>
  <si>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</si>
  <si>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</si>
  <si>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</si>
  <si>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</si>
  <si>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</si>
  <si>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</si>
  <si>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</si>
  <si>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</si>
  <si>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</si>
  <si>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</si>
  <si>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</si>
  <si>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</si>
  <si>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</si>
  <si>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</si>
  <si>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</si>
  <si>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</si>
  <si>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</si>
  <si>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</si>
  <si>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</si>
  <si>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</si>
  <si>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</si>
  <si>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</si>
  <si>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</si>
  <si>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</si>
  <si>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</si>
  <si>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</si>
  <si>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</si>
  <si>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</si>
  <si>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</si>
  <si>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</si>
  <si>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</si>
  <si>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</si>
  <si>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</si>
  <si>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</si>
  <si>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</si>
  <si>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</si>
  <si>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</si>
  <si>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</si>
  <si>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</si>
  <si>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</si>
  <si>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</si>
  <si>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</si>
  <si>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</si>
  <si>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</si>
  <si>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</si>
  <si>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</si>
  <si>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</si>
  <si>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</si>
  <si>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</si>
  <si>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</si>
  <si>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</si>
  <si>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</si>
  <si>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</si>
  <si>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</si>
  <si>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</si>
  <si>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</si>
  <si>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</si>
  <si>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</si>
  <si>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</si>
  <si>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</si>
  <si>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</si>
  <si>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</si>
  <si>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</si>
  <si>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</si>
  <si>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</si>
  <si>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</si>
  <si>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</si>
  <si>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</si>
  <si>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</si>
  <si>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</si>
  <si>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</si>
  <si>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</si>
  <si>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</si>
  <si>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</si>
  <si>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</si>
  <si>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</si>
  <si>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</si>
  <si>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</si>
  <si>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</si>
  <si>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</si>
  <si>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</si>
  <si>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</si>
  <si>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</si>
  <si>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</si>
  <si>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</si>
  <si>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</si>
  <si>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</si>
  <si>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</si>
  <si>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</si>
  <si>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</si>
  <si>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</si>
  <si>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</si>
  <si>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</si>
  <si>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</si>
  <si>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</si>
  <si>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</si>
  <si>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</si>
  <si>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</si>
  <si>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</si>
  <si>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</si>
  <si>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</si>
  <si>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</si>
  <si>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</si>
  <si>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</si>
  <si>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</si>
  <si>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</si>
  <si>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</si>
  <si>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</si>
  <si>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</si>
  <si>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</si>
  <si>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</si>
  <si>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</si>
  <si>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</si>
  <si>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</si>
  <si>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</si>
  <si>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</si>
  <si>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</si>
  <si>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</si>
  <si>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</si>
  <si>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</si>
  <si>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</si>
  <si>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</si>
  <si>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</si>
  <si>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</si>
  <si>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</si>
  <si>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</si>
  <si>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</si>
  <si>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</si>
  <si>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</si>
  <si>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</si>
  <si>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</si>
  <si>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</si>
  <si>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</si>
  <si>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</si>
  <si>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</si>
  <si>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</si>
  <si>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</si>
  <si>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</si>
  <si>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</si>
  <si>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</si>
  <si>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</si>
  <si>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</si>
  <si>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</si>
  <si>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</si>
  <si>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</si>
  <si>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</si>
  <si>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</si>
  <si>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</si>
  <si>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</si>
  <si>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</si>
  <si>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</si>
  <si>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</si>
  <si>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</si>
  <si>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</si>
  <si>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</si>
  <si>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</si>
  <si>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</si>
  <si>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</si>
  <si>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</si>
  <si>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</si>
  <si>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</si>
  <si>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</si>
  <si>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</si>
  <si>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</si>
  <si>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</si>
  <si>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</si>
  <si>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</si>
  <si>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</si>
  <si>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</si>
  <si>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</si>
  <si>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</si>
  <si>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</si>
  <si>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</si>
  <si>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</si>
  <si>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</si>
  <si>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</si>
  <si>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</si>
  <si>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</si>
  <si>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</si>
  <si>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</si>
  <si>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</si>
  <si>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</si>
  <si>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</si>
  <si>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</si>
  <si>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</si>
  <si>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</si>
  <si>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</si>
  <si>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</si>
  <si>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</si>
  <si>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</si>
  <si>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</si>
  <si>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</si>
  <si>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</si>
  <si>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</si>
  <si>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</si>
  <si>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</si>
  <si>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</si>
  <si>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</si>
  <si>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</si>
  <si>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</si>
  <si>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</si>
  <si>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</si>
  <si>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</si>
  <si>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</si>
  <si>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</si>
  <si>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</si>
  <si>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</si>
  <si>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</si>
  <si>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</si>
  <si>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</si>
  <si>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</si>
  <si>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</si>
  <si>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</si>
  <si>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</si>
  <si>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</si>
  <si>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</si>
  <si>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</si>
  <si>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</si>
  <si>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</si>
  <si>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</si>
  <si>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</si>
  <si>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</si>
  <si>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</si>
  <si>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</si>
  <si>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</si>
  <si>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</si>
  <si>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</si>
  <si>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</si>
  <si>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</si>
  <si>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</si>
  <si>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</si>
  <si>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</si>
  <si>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</si>
  <si>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</si>
  <si>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</si>
  <si>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</si>
  <si>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</si>
  <si>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</si>
  <si>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</si>
  <si>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</si>
  <si>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</si>
  <si>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</si>
  <si>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</si>
  <si>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</si>
  <si>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</si>
  <si>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</si>
  <si>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</si>
  <si>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</si>
  <si>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</si>
  <si>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</si>
  <si>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</si>
  <si>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</si>
  <si>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</si>
  <si>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</si>
  <si>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</si>
  <si>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</si>
  <si>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</si>
  <si>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</si>
  <si>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</si>
  <si>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</si>
  <si>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</si>
  <si>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</si>
  <si>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</si>
  <si>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</si>
  <si>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</si>
  <si>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</si>
  <si>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</si>
  <si>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</si>
  <si>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</si>
  <si>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</si>
  <si>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</si>
  <si>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</si>
  <si>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</si>
  <si>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</si>
  <si>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</si>
  <si>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</si>
  <si>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</si>
  <si>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</si>
  <si>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</si>
  <si>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</si>
  <si>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</si>
  <si>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</si>
  <si>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</si>
  <si>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</si>
  <si>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</si>
  <si>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</si>
  <si>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</si>
  <si>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</si>
  <si>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</si>
  <si>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</si>
  <si>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</si>
  <si>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</si>
  <si>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</si>
  <si>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</si>
  <si>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</si>
  <si>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</si>
  <si>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</si>
  <si>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</si>
  <si>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</si>
  <si>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</si>
  <si>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</si>
  <si>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</si>
  <si>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</si>
  <si>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</si>
  <si>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</si>
  <si>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</si>
  <si>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</si>
  <si>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</si>
  <si>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</si>
  <si>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</si>
  <si>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</si>
  <si>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</si>
  <si>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</si>
  <si>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</si>
  <si>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</si>
  <si>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</si>
  <si>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</si>
  <si>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</si>
  <si>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</si>
  <si>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</si>
  <si>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</si>
  <si>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</si>
  <si>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</si>
  <si>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</si>
  <si>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</si>
  <si>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</si>
  <si>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</si>
  <si>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</si>
  <si>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</si>
  <si>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</si>
  <si>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</si>
  <si>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</si>
  <si>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</si>
  <si>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</si>
  <si>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</si>
  <si>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</si>
  <si>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</si>
  <si>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</si>
  <si>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</si>
  <si>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</si>
  <si>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</si>
  <si>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</si>
  <si>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</si>
  <si>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</si>
  <si>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</si>
  <si>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</si>
  <si>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</si>
  <si>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</si>
  <si>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</si>
  <si>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</si>
  <si>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</si>
  <si>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</si>
  <si>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</si>
  <si>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</si>
  <si>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</si>
  <si>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</si>
  <si>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</si>
  <si>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</si>
  <si>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</si>
  <si>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</si>
  <si>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</si>
  <si>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</si>
  <si>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</si>
  <si>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</si>
  <si>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</si>
  <si>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</si>
  <si>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</si>
  <si>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</si>
  <si>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</si>
  <si>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</si>
  <si>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</si>
  <si>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</si>
  <si>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</si>
  <si>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</si>
  <si>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</si>
  <si>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</si>
  <si>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</si>
  <si>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</si>
  <si>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</si>
  <si>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</si>
  <si>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</si>
  <si>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</si>
  <si>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</si>
  <si>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</si>
  <si>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</si>
  <si>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</si>
  <si>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</si>
  <si>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</si>
  <si>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</si>
  <si>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</si>
  <si>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</si>
  <si>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</si>
  <si>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</si>
  <si>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</si>
  <si>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</si>
  <si>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</si>
  <si>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</si>
  <si>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</si>
  <si>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</si>
  <si>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</si>
  <si>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</si>
  <si>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</si>
  <si>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</si>
  <si>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</si>
  <si>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</si>
  <si>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</si>
  <si>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</si>
  <si>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</si>
  <si>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</si>
  <si>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</si>
  <si>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</si>
  <si>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</si>
  <si>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</si>
  <si>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</si>
  <si>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</si>
  <si>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</si>
  <si>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</si>
  <si>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</si>
  <si>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</si>
  <si>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</si>
  <si>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</si>
  <si>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</si>
  <si>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</si>
  <si>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</si>
  <si>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</si>
  <si>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</si>
  <si>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</si>
  <si>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</si>
  <si>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</si>
  <si>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</si>
  <si>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</si>
  <si>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</si>
  <si>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</si>
  <si>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</si>
  <si>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</si>
  <si>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</si>
  <si>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</si>
  <si>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</si>
  <si>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</si>
  <si>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</si>
  <si>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</si>
  <si>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</si>
  <si>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</si>
  <si>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</si>
  <si>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</si>
  <si>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</si>
  <si>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</si>
  <si>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</si>
  <si>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</si>
  <si>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</si>
  <si>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</si>
  <si>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</si>
  <si>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</si>
  <si>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</si>
  <si>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</si>
  <si>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</si>
  <si>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</si>
  <si>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</si>
  <si>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</si>
  <si>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</si>
  <si>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</si>
  <si>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</si>
  <si>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</si>
  <si>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</si>
  <si>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</si>
  <si>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</si>
  <si>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</si>
  <si>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</si>
  <si>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</si>
  <si>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</si>
  <si>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</si>
  <si>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</si>
  <si>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</si>
  <si>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</si>
  <si>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</si>
  <si>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</si>
  <si>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</si>
  <si>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</si>
  <si>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</si>
  <si>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</si>
  <si>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</si>
  <si>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</si>
  <si>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</si>
  <si>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</si>
  <si>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</si>
  <si>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</si>
  <si>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</si>
  <si>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</si>
  <si>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</si>
  <si>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</si>
  <si>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</si>
  <si>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</si>
  <si>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</si>
  <si>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</si>
  <si>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</si>
  <si>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</si>
  <si>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</si>
  <si>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</si>
  <si>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</si>
  <si>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</si>
  <si>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</si>
  <si>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</si>
  <si>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</si>
  <si>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</si>
  <si>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</si>
  <si>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</si>
  <si>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</si>
  <si>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</si>
  <si>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</si>
  <si>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</si>
  <si>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</si>
  <si>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</si>
  <si>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</si>
  <si>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</si>
  <si>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</si>
  <si>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</si>
  <si>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</si>
  <si>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</si>
  <si>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</si>
  <si>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</si>
  <si>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</si>
  <si>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</si>
  <si>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</si>
  <si>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</si>
  <si>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</si>
  <si>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</si>
  <si>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</si>
  <si>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</si>
  <si>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</si>
  <si>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</si>
  <si>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</si>
  <si>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</si>
  <si>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</si>
  <si>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</si>
  <si>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</si>
  <si>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</si>
  <si>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</si>
  <si>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</si>
  <si>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</si>
  <si>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</si>
  <si>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</si>
  <si>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</si>
  <si>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</si>
  <si>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</si>
  <si>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</si>
  <si>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</si>
  <si>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</si>
  <si>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</si>
  <si>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</si>
  <si>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</si>
  <si>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</si>
  <si>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</si>
  <si>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</si>
  <si>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</si>
  <si>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</si>
  <si>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</si>
  <si>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</si>
  <si>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</si>
  <si>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</si>
  <si>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</si>
  <si>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</si>
  <si>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</si>
  <si>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</si>
  <si>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</si>
  <si>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</si>
  <si>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</si>
  <si>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</si>
  <si>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</si>
  <si>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</si>
  <si>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</si>
  <si>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</si>
  <si>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</si>
  <si>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</si>
  <si>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</si>
  <si>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</si>
  <si>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</si>
  <si>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</si>
  <si>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</si>
  <si>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</si>
  <si>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</si>
  <si>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</si>
  <si>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</si>
  <si>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</si>
  <si>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</si>
  <si>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</si>
  <si>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</si>
  <si>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</si>
  <si>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</si>
  <si>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</si>
  <si>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</si>
  <si>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</si>
  <si>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</si>
  <si>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</si>
  <si>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</si>
  <si>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</si>
  <si>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</si>
  <si>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</si>
  <si>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</si>
  <si>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</si>
  <si>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</si>
  <si>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</si>
  <si>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</si>
  <si>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</si>
  <si>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</si>
  <si>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</si>
  <si>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</si>
  <si>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</si>
  <si>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</si>
  <si>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</si>
  <si>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</si>
  <si>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</si>
  <si>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</si>
  <si>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</si>
  <si>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</si>
  <si>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</si>
  <si>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</si>
  <si>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</si>
  <si>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</si>
  <si>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</si>
  <si>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</si>
  <si>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</si>
  <si>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</si>
  <si>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</si>
  <si>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</si>
  <si>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</si>
  <si>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</si>
  <si>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</si>
  <si>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</si>
  <si>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</si>
  <si>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</si>
  <si>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</si>
  <si>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</si>
  <si>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</si>
  <si>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</si>
  <si>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</si>
  <si>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</si>
  <si>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</si>
  <si>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</si>
  <si>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</si>
  <si>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</si>
  <si>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</si>
  <si>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</si>
  <si>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</si>
  <si>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</si>
  <si>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</si>
  <si>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</si>
  <si>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</si>
  <si>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</si>
  <si>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</si>
  <si>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</si>
  <si>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</si>
  <si>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</si>
  <si>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</si>
  <si>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</si>
  <si>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</si>
  <si>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</si>
  <si>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</si>
  <si>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</si>
  <si>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</si>
  <si>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</si>
  <si>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</si>
  <si>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</si>
  <si>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</si>
  <si>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</si>
  <si>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</si>
  <si>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</si>
  <si>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</si>
  <si>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</si>
  <si>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</si>
  <si>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</si>
  <si>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</si>
  <si>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</si>
  <si>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</si>
  <si>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</si>
  <si>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</si>
  <si>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</si>
  <si>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</si>
  <si>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</si>
  <si>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</si>
  <si>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</si>
  <si>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</si>
  <si>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</si>
  <si>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</si>
  <si>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</si>
  <si>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</si>
  <si>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</si>
  <si>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</si>
  <si>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</si>
  <si>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</si>
  <si>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</si>
  <si>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</si>
  <si>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</si>
  <si>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</si>
  <si>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</si>
  <si>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</si>
  <si>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</si>
  <si>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</si>
  <si>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</si>
  <si>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</si>
  <si>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</si>
  <si>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</si>
  <si>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</si>
  <si>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</si>
  <si>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</si>
  <si>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</si>
  <si>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</si>
  <si>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</si>
  <si>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</si>
  <si>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</si>
  <si>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</si>
  <si>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</si>
  <si>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</si>
  <si>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</si>
  <si>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</si>
  <si>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</si>
  <si>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</si>
  <si>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</si>
  <si>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</si>
  <si>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</si>
  <si>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</si>
  <si>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</si>
  <si>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</si>
  <si>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</si>
  <si>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</si>
  <si>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</si>
  <si>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</si>
  <si>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</si>
  <si>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</si>
  <si>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</si>
  <si>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</si>
  <si>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</si>
  <si>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</si>
  <si>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</si>
  <si>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</si>
  <si>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</si>
  <si>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</si>
  <si>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</si>
  <si>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</si>
  <si>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</si>
  <si>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</si>
  <si>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</si>
  <si>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</si>
  <si>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</si>
  <si>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</si>
  <si>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</si>
  <si>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</si>
  <si>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</si>
  <si>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</si>
  <si>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</si>
  <si>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</si>
  <si>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</si>
  <si>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</si>
  <si>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</si>
  <si>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</si>
  <si>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</si>
  <si>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</si>
  <si>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</si>
  <si>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</si>
  <si>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</si>
  <si>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</si>
  <si>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</si>
  <si>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</si>
  <si>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</si>
  <si>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</si>
  <si>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</si>
  <si>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</si>
  <si>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</si>
  <si>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</si>
  <si>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</si>
  <si>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</si>
  <si>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</si>
  <si>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</si>
  <si>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</si>
  <si>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</si>
  <si>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</si>
  <si>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</si>
  <si>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</si>
  <si>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</si>
  <si>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</si>
  <si>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</si>
  <si>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</si>
  <si>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</si>
  <si>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</si>
  <si>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</si>
  <si>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</si>
  <si>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</si>
  <si>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</si>
  <si>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</si>
  <si>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</si>
  <si>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</si>
  <si>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</si>
  <si>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</si>
  <si>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</si>
  <si>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</si>
  <si>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</si>
  <si>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</si>
  <si>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</si>
  <si>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</si>
  <si>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</si>
  <si>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</si>
  <si>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</si>
  <si>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</si>
  <si>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</si>
  <si>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</si>
  <si>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</si>
  <si>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</si>
  <si>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</si>
  <si>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</si>
  <si>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</si>
  <si>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</si>
  <si>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</si>
  <si>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</si>
  <si>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</si>
  <si>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</si>
  <si>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</si>
  <si>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</si>
  <si>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</si>
  <si>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</si>
  <si>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</si>
  <si>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</si>
  <si>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</si>
  <si>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</si>
  <si>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</si>
  <si>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</si>
  <si>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</si>
  <si>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</si>
  <si>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</si>
  <si>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</si>
  <si>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</si>
  <si>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</si>
  <si>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</si>
  <si>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</si>
  <si>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</si>
  <si>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</si>
  <si>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</si>
  <si>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</si>
  <si>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</si>
  <si>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</si>
  <si>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</si>
  <si>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</si>
  <si>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</si>
  <si>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</si>
  <si>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</si>
  <si>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</si>
  <si>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</si>
  <si>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</si>
  <si>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</si>
  <si>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</si>
  <si>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</si>
  <si>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</si>
  <si>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</si>
  <si>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</si>
  <si>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</si>
  <si>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</si>
  <si>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</si>
  <si>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</si>
  <si>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</si>
  <si>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</si>
  <si>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</si>
  <si>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</si>
  <si>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</si>
  <si>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</si>
  <si>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</si>
  <si>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</si>
  <si>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</si>
  <si>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</si>
  <si>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</si>
  <si>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</si>
  <si>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</si>
  <si>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</si>
  <si>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</si>
  <si>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</si>
  <si>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</si>
  <si>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</si>
  <si>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</si>
  <si>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</si>
  <si>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</si>
  <si>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</si>
  <si>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</si>
  <si>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</si>
  <si>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</si>
  <si>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</si>
  <si>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</si>
  <si>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</si>
  <si>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</si>
  <si>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</si>
  <si>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</si>
  <si>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</si>
  <si>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</si>
  <si>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</si>
  <si>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</si>
  <si>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</si>
  <si>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</si>
  <si>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</si>
  <si>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</si>
  <si>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</si>
  <si>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</si>
  <si>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</si>
  <si>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</si>
  <si>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</si>
  <si>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</si>
  <si>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</si>
  <si>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</si>
  <si>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</si>
  <si>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</si>
  <si>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</si>
  <si>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</si>
  <si>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</si>
  <si>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</si>
  <si>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</si>
  <si>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</si>
  <si>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</si>
  <si>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</si>
  <si>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</si>
  <si>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</si>
  <si>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</si>
  <si>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</si>
  <si>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</si>
  <si>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</si>
  <si>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</si>
  <si>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</si>
  <si>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</si>
  <si>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</si>
  <si>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</si>
  <si>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</si>
  <si>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</si>
  <si>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</si>
  <si>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</si>
  <si>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</si>
  <si>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</si>
  <si>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</si>
  <si>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</si>
  <si>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</si>
  <si>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</si>
  <si>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</si>
  <si>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</si>
  <si>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</si>
  <si>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</si>
  <si>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</si>
  <si>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</si>
  <si>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</si>
  <si>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</si>
  <si>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</si>
  <si>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</si>
  <si>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</si>
  <si>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</si>
  <si>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</si>
  <si>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</si>
  <si>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</si>
  <si>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</si>
  <si>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</si>
  <si>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</si>
  <si>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</si>
  <si>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</si>
  <si>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</si>
  <si>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</si>
  <si>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</si>
  <si>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</si>
  <si>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</si>
  <si>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</si>
  <si>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</si>
  <si>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</si>
  <si>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</si>
  <si>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</si>
  <si>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</si>
  <si>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</si>
  <si>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</si>
  <si>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</si>
  <si>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</si>
  <si>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</si>
  <si>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</si>
  <si>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</si>
  <si>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</si>
  <si>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</si>
  <si>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</si>
  <si>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</si>
  <si>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</si>
  <si>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</si>
  <si>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</si>
  <si>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</si>
  <si>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</si>
  <si>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</si>
  <si>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</si>
  <si>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</si>
  <si>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</si>
  <si>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</si>
  <si>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</si>
  <si>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</si>
  <si>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</si>
  <si>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</si>
  <si>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</si>
  <si>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</si>
  <si>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</si>
  <si>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</si>
  <si>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</si>
  <si>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</si>
  <si>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</si>
  <si>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</si>
  <si>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</si>
  <si>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</si>
  <si>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</si>
  <si>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</si>
  <si>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</si>
  <si>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</si>
  <si>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</si>
  <si>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</si>
  <si>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</si>
  <si>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</si>
  <si>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</si>
  <si>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</si>
  <si>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</si>
  <si>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</si>
  <si>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</si>
  <si>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</si>
  <si>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</si>
  <si>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</si>
  <si>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</si>
  <si>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</si>
  <si>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</si>
  <si>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</si>
  <si>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</si>
  <si>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</si>
  <si>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</si>
  <si>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</si>
  <si>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</si>
  <si>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</si>
  <si>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</si>
  <si>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</si>
  <si>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</si>
  <si>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</si>
  <si>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</si>
  <si>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</si>
  <si>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</si>
  <si>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</si>
  <si>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</si>
  <si>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</si>
  <si>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</si>
  <si>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</si>
  <si>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</si>
  <si>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</si>
  <si>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</si>
  <si>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</si>
  <si>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</si>
  <si>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</si>
  <si>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</si>
  <si>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</si>
  <si>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</si>
  <si>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</si>
  <si>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</si>
  <si>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</si>
  <si>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</si>
  <si>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</si>
  <si>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</si>
  <si>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</si>
  <si>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</si>
  <si>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</si>
  <si>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</si>
  <si>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</si>
  <si>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</si>
  <si>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</si>
  <si>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</si>
  <si>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</si>
  <si>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</si>
  <si>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</si>
  <si>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</si>
  <si>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</si>
  <si>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</si>
  <si>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</si>
  <si>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</si>
  <si>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</si>
  <si>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</si>
  <si>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</si>
  <si>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</si>
  <si>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</si>
  <si>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</si>
  <si>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</si>
  <si>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</si>
  <si>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</si>
  <si>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</si>
  <si>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</si>
  <si>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</si>
  <si>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</si>
  <si>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</si>
  <si>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</si>
  <si>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</si>
  <si>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</si>
  <si>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</si>
  <si>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</si>
  <si>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</si>
  <si>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</si>
  <si>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</si>
  <si>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</si>
  <si>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</si>
  <si>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</si>
  <si>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</si>
  <si>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</si>
  <si>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</si>
  <si>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</si>
  <si>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</si>
  <si>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</si>
  <si>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</si>
  <si>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</si>
  <si>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</si>
  <si>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</si>
  <si>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</si>
  <si>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</si>
  <si>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</si>
  <si>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</si>
  <si>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</si>
  <si>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</si>
  <si>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</si>
  <si>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</si>
  <si>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</si>
  <si>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</si>
  <si>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</si>
  <si>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</si>
  <si>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</si>
  <si>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</si>
  <si>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</si>
  <si>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</si>
  <si>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</si>
  <si>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</si>
  <si>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</si>
  <si>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</si>
  <si>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</si>
  <si>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</si>
  <si>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</si>
  <si>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</si>
  <si>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</si>
  <si>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</si>
  <si>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</si>
  <si>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</si>
  <si>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</si>
  <si>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</si>
  <si>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</si>
  <si>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</si>
  <si>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</si>
  <si>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</si>
  <si>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</si>
  <si>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</si>
  <si>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</si>
  <si>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</si>
  <si>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</si>
  <si>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</si>
  <si>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</si>
  <si>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</si>
  <si>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</si>
  <si>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</si>
  <si>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</si>
  <si>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</si>
  <si>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</si>
  <si>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</si>
  <si>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</si>
  <si>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</si>
  <si>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</si>
  <si>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</si>
  <si>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</si>
  <si>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</si>
  <si>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</si>
  <si>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</si>
  <si>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</si>
  <si>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</si>
  <si>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</si>
  <si>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</si>
  <si>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</si>
  <si>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</si>
  <si>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</si>
  <si>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</si>
  <si>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</si>
  <si>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</si>
  <si>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</si>
  <si>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</si>
  <si>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</si>
  <si>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</si>
  <si>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</si>
  <si>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</si>
  <si>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</si>
  <si>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</si>
  <si>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</si>
  <si>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</si>
  <si>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</si>
  <si>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</si>
  <si>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</si>
  <si>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</si>
  <si>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</si>
  <si>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</si>
  <si>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</si>
  <si>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</si>
  <si>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</si>
  <si>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</si>
  <si>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</si>
  <si>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</si>
  <si>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</si>
  <si>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</si>
  <si>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</si>
  <si>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</si>
  <si>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</si>
  <si>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</si>
  <si>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</si>
  <si>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</si>
  <si>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</si>
  <si>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</si>
  <si>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</si>
  <si>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</si>
  <si>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</si>
  <si>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</si>
  <si>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</si>
  <si>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</si>
  <si>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</si>
  <si>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</si>
  <si>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</si>
  <si>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</si>
  <si>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</si>
  <si>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</si>
  <si>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</si>
  <si>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</si>
  <si>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</si>
  <si>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</si>
  <si>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</si>
  <si>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</si>
  <si>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</si>
  <si>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</si>
  <si>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</si>
  <si>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</si>
  <si>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</si>
  <si>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</si>
  <si>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</si>
  <si>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</si>
  <si>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</si>
  <si>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</si>
  <si>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</si>
  <si>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</si>
  <si>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</si>
  <si>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</si>
  <si>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</si>
  <si>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</si>
  <si>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</si>
  <si>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</si>
  <si>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</si>
  <si>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</si>
  <si>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</si>
  <si>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</si>
  <si>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</si>
  <si>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</si>
  <si>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</si>
  <si>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</si>
  <si>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</si>
  <si>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</si>
  <si>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</si>
  <si>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</si>
  <si>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</si>
  <si>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</si>
  <si>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</si>
  <si>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</si>
  <si>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</si>
  <si>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</si>
  <si>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</si>
  <si>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</si>
  <si>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</si>
  <si>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</si>
  <si>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</si>
  <si>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</si>
  <si>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</si>
  <si>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</si>
  <si>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</si>
  <si>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</si>
  <si>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</si>
  <si>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</si>
  <si>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</si>
  <si>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</si>
  <si>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</si>
  <si>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</si>
  <si>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</si>
  <si>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</si>
  <si>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</si>
  <si>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</si>
  <si>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</si>
  <si>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</si>
  <si>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</si>
  <si>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</si>
  <si>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</si>
  <si>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</si>
  <si>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</si>
  <si>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</si>
  <si>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</si>
  <si>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</si>
  <si>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</si>
  <si>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</si>
  <si>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</si>
  <si>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</si>
  <si>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</si>
  <si>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</si>
  <si>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</si>
  <si>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</si>
  <si>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</si>
  <si>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</si>
  <si>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</si>
  <si>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</si>
  <si>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</si>
  <si>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</si>
  <si>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</si>
  <si>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</si>
  <si>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</si>
  <si>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</si>
  <si>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</si>
  <si>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</si>
  <si>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</si>
  <si>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</si>
  <si>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</si>
  <si>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</si>
  <si>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</si>
  <si>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</si>
  <si>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</si>
  <si>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</si>
  <si>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</si>
  <si>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</si>
  <si>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</si>
  <si>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</si>
  <si>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</si>
  <si>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</si>
  <si>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</si>
  <si>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</si>
  <si>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</si>
  <si>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</si>
  <si>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</si>
  <si>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</si>
  <si>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</si>
  <si>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</si>
  <si>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</si>
  <si>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</si>
  <si>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</si>
  <si>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</si>
  <si>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</si>
  <si>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</si>
  <si>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</si>
  <si>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</si>
  <si>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</si>
  <si>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</si>
  <si>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</si>
  <si>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</si>
  <si>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</si>
  <si>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</si>
  <si>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</si>
  <si>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</si>
  <si>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</si>
  <si>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</si>
  <si>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</si>
  <si>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</si>
  <si>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</si>
  <si>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</si>
  <si>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</si>
  <si>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</si>
  <si>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</si>
  <si>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</si>
  <si>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</si>
  <si>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</si>
  <si>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</si>
  <si>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</si>
  <si>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</si>
  <si>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</si>
  <si>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</si>
  <si>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</si>
  <si>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</si>
  <si>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</si>
  <si>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</si>
  <si>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</si>
  <si>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</si>
  <si>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</si>
  <si>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</si>
  <si>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</si>
  <si>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</si>
  <si>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</si>
  <si>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</si>
  <si>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</si>
  <si>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</si>
  <si>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</si>
  <si>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</si>
  <si>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</si>
  <si>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</si>
  <si>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</si>
  <si>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</si>
  <si>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</si>
  <si>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</si>
  <si>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</si>
  <si>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</si>
  <si>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</si>
  <si>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</si>
  <si>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</si>
  <si>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</si>
  <si>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</si>
  <si>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</si>
  <si>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</si>
  <si>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</si>
  <si>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</si>
  <si>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</si>
  <si>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</si>
  <si>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</si>
  <si>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</si>
  <si>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</si>
  <si>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</si>
  <si>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</si>
  <si>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</si>
  <si>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</si>
  <si>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</si>
  <si>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</si>
  <si>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</si>
  <si>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</si>
  <si>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</si>
  <si>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</si>
  <si>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</si>
  <si>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</si>
  <si>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</si>
  <si>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</si>
  <si>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</si>
  <si>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</si>
  <si>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</si>
  <si>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</si>
  <si>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</si>
  <si>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</si>
  <si>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</si>
  <si>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</si>
  <si>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</si>
  <si>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</si>
  <si>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</si>
  <si>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</si>
  <si>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</si>
  <si>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</si>
  <si>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</si>
  <si>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</si>
  <si>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</si>
  <si>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</si>
  <si>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</si>
  <si>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</si>
  <si>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</si>
  <si>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</si>
  <si>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</si>
  <si>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</si>
  <si>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</si>
  <si>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</si>
  <si>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</si>
  <si>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</si>
  <si>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</si>
  <si>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</si>
  <si>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</si>
  <si>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</si>
  <si>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</si>
  <si>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</si>
  <si>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</si>
  <si>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</si>
  <si>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</si>
  <si>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</si>
  <si>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</si>
  <si>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</si>
  <si>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</si>
  <si>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</si>
  <si>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</si>
  <si>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</si>
  <si>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</si>
  <si>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</si>
  <si>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</si>
  <si>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</si>
  <si>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</si>
  <si>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</si>
  <si>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</si>
  <si>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</si>
  <si>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</si>
  <si>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</si>
  <si>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</si>
  <si>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</si>
  <si>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</si>
  <si>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</si>
  <si>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</si>
  <si>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</si>
  <si>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</si>
  <si>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</si>
  <si>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</si>
  <si>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</si>
  <si>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</si>
  <si>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</si>
  <si>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</si>
  <si>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</si>
  <si>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</si>
  <si>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</si>
  <si>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</si>
  <si>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</si>
  <si>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</si>
  <si>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</si>
  <si>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</si>
  <si>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</si>
  <si>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</si>
  <si>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</si>
  <si>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</si>
  <si>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</si>
  <si>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</si>
  <si>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</si>
  <si>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</si>
  <si>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</si>
  <si>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</si>
  <si>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</si>
  <si>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</si>
  <si>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</si>
  <si>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</si>
  <si>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</si>
  <si>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</si>
  <si>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</si>
  <si>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</si>
  <si>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</si>
  <si>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</si>
  <si>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</si>
  <si>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</si>
  <si>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</si>
  <si>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</si>
  <si>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</si>
  <si>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</si>
  <si>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</si>
  <si>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</si>
  <si>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</si>
  <si>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</si>
  <si>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</si>
  <si>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</si>
  <si>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</si>
  <si>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</si>
  <si>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</si>
  <si>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</si>
  <si>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</si>
  <si>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</si>
  <si>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</si>
  <si>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</si>
  <si>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</si>
  <si>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</si>
  <si>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</si>
  <si>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</si>
  <si>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</si>
  <si>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</si>
  <si>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</si>
  <si>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</si>
  <si>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</si>
  <si>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</si>
  <si>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</si>
  <si>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</si>
  <si>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</si>
  <si>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</si>
  <si>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</si>
  <si>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</si>
  <si>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</si>
  <si>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</si>
  <si>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</si>
  <si>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</si>
  <si>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</si>
  <si>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</si>
  <si>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</si>
  <si>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</si>
  <si>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</si>
  <si>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</si>
  <si>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</si>
  <si>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</si>
  <si>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</si>
  <si>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</si>
  <si>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</si>
  <si>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</si>
  <si>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</si>
  <si>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</si>
  <si>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</si>
  <si>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</si>
  <si>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</si>
  <si>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</si>
  <si>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</si>
  <si>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</si>
  <si>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</si>
  <si>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</si>
  <si>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</si>
  <si>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</si>
  <si>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</si>
  <si>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</si>
  <si>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</si>
  <si>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</si>
  <si>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</si>
  <si>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</si>
  <si>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</si>
  <si>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</si>
  <si>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</si>
  <si>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</si>
  <si>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</si>
  <si>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</si>
  <si>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</si>
  <si>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</si>
  <si>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</si>
  <si>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</si>
  <si>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</si>
  <si>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</si>
  <si>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</si>
  <si>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</si>
  <si>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</si>
  <si>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</si>
  <si>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</si>
  <si>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</si>
  <si>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</si>
  <si>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</si>
  <si>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</si>
  <si>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</si>
  <si>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</si>
  <si>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</si>
  <si>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</si>
  <si>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</si>
  <si>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</si>
  <si>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</si>
  <si>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</si>
  <si>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</si>
  <si>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</si>
  <si>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</si>
  <si>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</si>
  <si>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</si>
  <si>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</si>
  <si>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</si>
  <si>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</si>
  <si>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</si>
  <si>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</si>
  <si>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</si>
  <si>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</si>
  <si>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</si>
  <si>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</si>
  <si>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</si>
  <si>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</si>
  <si>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</si>
  <si>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</si>
  <si>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</si>
  <si>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</si>
  <si>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</si>
  <si>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</si>
  <si>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</si>
  <si>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</si>
  <si>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</si>
  <si>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</si>
  <si>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</si>
  <si>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</si>
  <si>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</si>
  <si>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</si>
  <si>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</si>
  <si>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</si>
  <si>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</si>
  <si>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</si>
  <si>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</si>
  <si>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</si>
  <si>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</si>
  <si>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</si>
  <si>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</si>
  <si>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</si>
  <si>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</si>
  <si>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</si>
  <si>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</si>
  <si>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</si>
  <si>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</si>
  <si>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</si>
  <si>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</si>
  <si>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</si>
  <si>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</si>
  <si>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</si>
  <si>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</si>
  <si>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</si>
  <si>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</si>
  <si>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</si>
  <si>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</si>
  <si>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</si>
  <si>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</si>
  <si>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</si>
  <si>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</si>
  <si>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</si>
  <si>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</si>
  <si>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</si>
  <si>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</si>
  <si>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</si>
  <si>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</si>
  <si>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</si>
  <si>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</si>
  <si>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</si>
  <si>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</si>
  <si>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</si>
  <si>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</si>
  <si>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</si>
  <si>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</si>
  <si>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</si>
  <si>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</si>
  <si>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</si>
  <si>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</si>
  <si>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</si>
  <si>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</si>
  <si>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</si>
  <si>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</si>
  <si>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</si>
  <si>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</si>
  <si>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</si>
  <si>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</si>
  <si>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</si>
  <si>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</si>
  <si>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</si>
  <si>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</si>
  <si>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</si>
  <si>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</si>
  <si>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</si>
  <si>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</si>
  <si>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</si>
  <si>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</si>
  <si>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</si>
  <si>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</si>
  <si>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</si>
  <si>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</si>
  <si>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</si>
  <si>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</si>
  <si>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</si>
  <si>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</si>
  <si>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</si>
  <si>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</si>
  <si>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</si>
  <si>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</si>
  <si>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</si>
  <si>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</si>
  <si>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</si>
  <si>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</si>
  <si>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</si>
  <si>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</si>
  <si>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</si>
  <si>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</si>
  <si>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</si>
  <si>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</si>
  <si>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</si>
  <si>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</si>
  <si>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</si>
  <si>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</si>
  <si>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</si>
  <si>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</si>
  <si>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</si>
  <si>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</si>
  <si>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</si>
  <si>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</si>
  <si>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</si>
  <si>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</si>
  <si>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</si>
  <si>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</si>
  <si>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</si>
  <si>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</si>
  <si>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</si>
  <si>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</si>
  <si>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</si>
  <si>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</si>
  <si>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</si>
  <si>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</si>
  <si>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</si>
  <si>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</si>
  <si>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</si>
  <si>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</si>
  <si>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</si>
  <si>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</si>
  <si>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</si>
  <si>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</si>
  <si>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</si>
  <si>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</si>
  <si>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</si>
  <si>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</si>
  <si>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</si>
  <si>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</si>
  <si>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</si>
  <si>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</si>
  <si>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</si>
  <si>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</si>
  <si>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</si>
  <si>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</si>
  <si>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</si>
  <si>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</si>
  <si>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</si>
  <si>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</si>
  <si>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</si>
  <si>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</si>
  <si>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</si>
  <si>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</si>
  <si>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</si>
  <si>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</si>
  <si>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</si>
  <si>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</si>
  <si>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</si>
  <si>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</si>
  <si>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</si>
  <si>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</si>
  <si>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</si>
  <si>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</si>
  <si>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</si>
  <si>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</si>
  <si>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</si>
  <si>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</si>
  <si>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</si>
  <si>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</si>
  <si>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</si>
  <si>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</si>
  <si>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</si>
  <si>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</si>
  <si>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</si>
  <si>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</si>
  <si>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</si>
  <si>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</si>
  <si>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</si>
  <si>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</si>
  <si>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</si>
  <si>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</si>
  <si>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</si>
  <si>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</si>
  <si>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</si>
  <si>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</si>
  <si>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</si>
  <si>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</si>
  <si>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</si>
  <si>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</si>
  <si>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</si>
  <si>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</si>
  <si>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</si>
  <si>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</si>
  <si>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</si>
  <si>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</si>
  <si>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</si>
  <si>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</si>
  <si>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</si>
  <si>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</si>
  <si>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</si>
  <si>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</si>
  <si>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</si>
  <si>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</si>
  <si>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</si>
  <si>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</si>
  <si>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</si>
  <si>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</si>
  <si>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</si>
  <si>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</si>
  <si>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</si>
  <si>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</si>
  <si>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</si>
  <si>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</si>
  <si>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</si>
  <si>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</si>
  <si>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</si>
  <si>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</si>
  <si>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</si>
  <si>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</si>
  <si>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</si>
  <si>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</si>
  <si>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</si>
  <si>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</si>
  <si>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</si>
  <si>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</si>
  <si>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</si>
  <si>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</si>
  <si>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</si>
  <si>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</si>
  <si>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</si>
  <si>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</si>
  <si>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</si>
  <si>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</si>
  <si>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</si>
  <si>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</si>
  <si>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</si>
  <si>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</si>
  <si>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</si>
  <si>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</si>
  <si>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</si>
  <si>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</si>
  <si>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</si>
  <si>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</si>
  <si>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</si>
  <si>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</si>
  <si>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</si>
  <si>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</si>
  <si>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</si>
  <si>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</si>
  <si>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</si>
  <si>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</si>
  <si>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</si>
  <si>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</si>
  <si>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</si>
  <si>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</si>
  <si>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</si>
  <si>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</si>
  <si>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</si>
  <si>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</si>
  <si>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</si>
  <si>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</si>
  <si>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</si>
  <si>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</si>
  <si>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</si>
  <si>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</si>
  <si>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</si>
  <si>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</si>
  <si>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</si>
  <si>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</si>
  <si>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</si>
  <si>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</si>
  <si>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</si>
  <si>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</si>
  <si>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</si>
  <si>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</si>
  <si>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</si>
  <si>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</si>
  <si>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</si>
  <si>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</si>
  <si>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</si>
  <si>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</si>
  <si>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</si>
  <si>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</si>
  <si>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</si>
  <si>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</si>
  <si>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</si>
  <si>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</si>
  <si>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</si>
  <si>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</si>
  <si>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</si>
  <si>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</si>
  <si>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</si>
  <si>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</si>
  <si>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</si>
  <si>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</si>
  <si>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</si>
  <si>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</si>
  <si>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</si>
  <si>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</si>
  <si>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</si>
  <si>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</si>
  <si>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</si>
  <si>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</si>
  <si>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</si>
  <si>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</si>
  <si>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</si>
  <si>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</si>
  <si>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</si>
  <si>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</si>
  <si>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</si>
  <si>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</si>
  <si>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</si>
  <si>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</si>
  <si>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</si>
  <si>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</si>
  <si>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</si>
  <si>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</si>
  <si>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</si>
  <si>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</si>
  <si>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</si>
  <si>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</si>
  <si>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</si>
  <si>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</si>
  <si>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</si>
  <si>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</si>
  <si>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</si>
  <si>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</si>
  <si>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</si>
  <si>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</si>
  <si>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</si>
  <si>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</si>
  <si>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</si>
  <si>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</si>
  <si>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</si>
  <si>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</si>
  <si>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</si>
  <si>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</si>
  <si>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</si>
  <si>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</si>
  <si>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</si>
  <si>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</si>
  <si>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</si>
  <si>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</si>
  <si>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</si>
  <si>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</si>
  <si>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</si>
  <si>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</si>
  <si>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</si>
  <si>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</si>
  <si>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</si>
  <si>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</si>
  <si>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</si>
  <si>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</si>
  <si>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</si>
  <si>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</si>
  <si>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</si>
  <si>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</si>
  <si>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</si>
  <si>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</si>
  <si>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</si>
  <si>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</si>
  <si>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</si>
  <si>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</si>
  <si>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</si>
  <si>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</si>
  <si>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</si>
  <si>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</si>
  <si>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</si>
  <si>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</si>
  <si>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</si>
  <si>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</si>
  <si>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</si>
  <si>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</si>
  <si>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</si>
  <si>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</si>
  <si>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</si>
  <si>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</si>
  <si>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</si>
  <si>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</si>
  <si>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</si>
  <si>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</si>
  <si>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</si>
  <si>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</si>
  <si>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</si>
  <si>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</si>
  <si>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</si>
  <si>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</si>
  <si>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</si>
  <si>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</si>
  <si>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</si>
  <si>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</si>
  <si>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</si>
  <si>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</si>
  <si>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</si>
  <si>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</si>
  <si>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</si>
  <si>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</si>
  <si>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</si>
  <si>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</si>
  <si>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</si>
  <si>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</si>
  <si>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</si>
  <si>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</si>
  <si>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</si>
  <si>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</si>
  <si>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</si>
  <si>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</si>
  <si>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</si>
  <si>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</si>
  <si>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</si>
  <si>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</si>
  <si>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</si>
  <si>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</si>
  <si>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</si>
  <si>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</si>
  <si>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</si>
  <si>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</si>
  <si>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</si>
  <si>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</si>
  <si>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</si>
  <si>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</si>
  <si>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</si>
  <si>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</si>
  <si>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</si>
  <si>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</si>
  <si>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</si>
  <si>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</si>
  <si>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</si>
  <si>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</si>
  <si>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</si>
  <si>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</si>
  <si>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</si>
  <si>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</si>
  <si>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</si>
  <si>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</si>
  <si>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</si>
  <si>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</si>
  <si>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</si>
  <si>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</si>
  <si>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</si>
  <si>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</si>
  <si>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</si>
  <si>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</si>
  <si>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</si>
  <si>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</si>
  <si>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</si>
  <si>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</si>
  <si>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</si>
  <si>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</si>
  <si>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</si>
  <si>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</si>
  <si>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</si>
  <si>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</si>
  <si>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</si>
  <si>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</si>
  <si>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</si>
  <si>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</si>
  <si>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</si>
  <si>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</si>
  <si>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</si>
  <si>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</si>
  <si>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</si>
  <si>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</si>
  <si>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</si>
  <si>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</si>
  <si>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</si>
  <si>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</si>
  <si>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</si>
  <si>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</si>
  <si>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</si>
  <si>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</si>
  <si>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</si>
  <si>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</si>
  <si>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</si>
  <si>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</si>
  <si>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</si>
  <si>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</si>
  <si>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</si>
  <si>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</si>
  <si>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</si>
  <si>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</si>
  <si>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</si>
  <si>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</si>
  <si>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</si>
  <si>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</si>
  <si>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</si>
  <si>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</si>
  <si>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</si>
  <si>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</si>
  <si>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</si>
  <si>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</si>
  <si>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</si>
  <si>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</si>
  <si>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</si>
  <si>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</si>
  <si>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</si>
  <si>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</si>
  <si>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</si>
  <si>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</si>
  <si>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</si>
  <si>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</si>
  <si>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</si>
  <si>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</si>
  <si>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</si>
  <si>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</si>
  <si>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</si>
  <si>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</si>
  <si>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</si>
  <si>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</si>
  <si>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</si>
  <si>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</si>
  <si>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</si>
  <si>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</si>
  <si>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</si>
  <si>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</si>
  <si>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</si>
  <si>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</si>
  <si>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</si>
  <si>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</si>
  <si>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</si>
  <si>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</si>
  <si>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</si>
  <si>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</si>
  <si>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</si>
  <si>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</si>
  <si>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</si>
  <si>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</si>
  <si>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</si>
  <si>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</si>
  <si>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</si>
  <si>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</si>
  <si>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</si>
  <si>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</si>
  <si>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</si>
  <si>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</si>
  <si>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</si>
  <si>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</si>
  <si>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</si>
  <si>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</si>
  <si>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</si>
  <si>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</si>
  <si>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</si>
  <si>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</si>
  <si>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</si>
  <si>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</si>
  <si>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</si>
  <si>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</si>
  <si>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</si>
  <si>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</si>
  <si>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</si>
  <si>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</si>
  <si>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</si>
  <si>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</si>
  <si>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</si>
  <si>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</si>
  <si>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</si>
  <si>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</si>
  <si>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</si>
  <si>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</si>
  <si>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</si>
  <si>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</si>
  <si>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</si>
  <si>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</si>
  <si>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</si>
  <si>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</si>
  <si>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</si>
  <si>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</si>
  <si>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</si>
  <si>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</si>
  <si>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</si>
  <si>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</si>
  <si>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</si>
  <si>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</si>
  <si>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</si>
  <si>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</si>
  <si>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</si>
  <si>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</si>
  <si>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</si>
  <si>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</si>
  <si>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</si>
  <si>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</si>
  <si>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</si>
  <si>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</si>
  <si>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</si>
  <si>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</si>
  <si>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</si>
  <si>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</si>
  <si>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</si>
  <si>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</si>
  <si>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</si>
  <si>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</si>
  <si>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</si>
  <si>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</si>
  <si>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</si>
  <si>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</si>
  <si>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</si>
  <si>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</si>
  <si>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</si>
  <si>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</si>
  <si>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</si>
  <si>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</si>
  <si>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</si>
  <si>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</si>
  <si>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</si>
  <si>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</si>
  <si>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</si>
  <si>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</si>
  <si>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</si>
  <si>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</si>
  <si>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</si>
  <si>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</si>
  <si>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</si>
  <si>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</si>
  <si>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</si>
  <si>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</si>
  <si>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</si>
  <si>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</si>
  <si>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</si>
  <si>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</si>
  <si>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</si>
  <si>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</si>
  <si>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</si>
  <si>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</si>
  <si>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</si>
  <si>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</si>
  <si>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</si>
  <si>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</si>
  <si>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</si>
  <si>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</si>
  <si>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</si>
  <si>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</si>
  <si>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</si>
  <si>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</si>
  <si>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</si>
  <si>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</si>
  <si>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</si>
  <si>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</si>
  <si>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</si>
  <si>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</si>
  <si>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</si>
  <si>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</si>
  <si>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</si>
  <si>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</si>
  <si>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</si>
  <si>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</si>
  <si>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</si>
  <si>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</si>
  <si>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</si>
  <si>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</si>
  <si>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</si>
  <si>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</si>
  <si>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</si>
  <si>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</si>
  <si>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</si>
  <si>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</si>
  <si>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</si>
  <si>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</si>
  <si>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</si>
  <si>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</si>
  <si>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</si>
  <si>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</si>
  <si>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</si>
  <si>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</si>
  <si>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</si>
  <si>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</si>
  <si>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</si>
  <si>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</si>
  <si>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</si>
  <si>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</si>
  <si>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</si>
  <si>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</si>
  <si>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</si>
  <si>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</si>
  <si>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</si>
  <si>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</si>
  <si>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</si>
  <si>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</si>
  <si>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</si>
  <si>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</si>
  <si>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</si>
  <si>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</si>
  <si>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</si>
  <si>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</si>
  <si>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</si>
  <si>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</si>
  <si>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</si>
  <si>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</si>
  <si>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</si>
  <si>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</si>
  <si>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</si>
  <si>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</si>
  <si>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</si>
  <si>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</si>
  <si>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</si>
  <si>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</si>
  <si>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</si>
  <si>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</si>
  <si>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</si>
  <si>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</si>
  <si>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</si>
  <si>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</si>
  <si>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</si>
  <si>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</si>
  <si>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</si>
  <si>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</si>
  <si>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</si>
  <si>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</si>
  <si>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</si>
  <si>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</si>
  <si>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</si>
  <si>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</si>
  <si>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</si>
  <si>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</si>
  <si>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</si>
  <si>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</si>
  <si>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</si>
  <si>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</si>
  <si>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</si>
  <si>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</si>
  <si>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</si>
  <si>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</si>
  <si>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</si>
  <si>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</si>
  <si>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</si>
  <si>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</si>
  <si>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</si>
  <si>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</si>
  <si>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</si>
  <si>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</si>
  <si>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</si>
  <si>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</si>
  <si>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</si>
  <si>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</si>
  <si>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</si>
  <si>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</si>
  <si>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</si>
  <si>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</si>
  <si>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</si>
  <si>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</si>
  <si>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</si>
  <si>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</si>
  <si>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</si>
  <si>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</si>
  <si>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</si>
  <si>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</si>
  <si>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</si>
  <si>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</si>
  <si>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</si>
  <si>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</si>
  <si>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</si>
  <si>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</si>
  <si>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</si>
  <si>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</si>
  <si>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</si>
  <si>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</si>
  <si>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</si>
  <si>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</si>
  <si>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</si>
  <si>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</si>
  <si>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</si>
  <si>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</si>
  <si>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</si>
  <si>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</si>
  <si>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</si>
  <si>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</si>
  <si>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</si>
  <si>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</si>
  <si>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</si>
  <si>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</si>
  <si>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</si>
  <si>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</si>
  <si>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</si>
  <si>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</si>
  <si>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</si>
  <si>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</si>
  <si>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</si>
  <si>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</si>
  <si>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</si>
  <si>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</si>
  <si>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</si>
  <si>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</si>
  <si>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</si>
  <si>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</si>
  <si>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</si>
  <si>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</si>
  <si>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</si>
  <si>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</si>
  <si>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</si>
  <si>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</si>
  <si>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</si>
  <si>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</si>
  <si>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</si>
  <si>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</si>
  <si>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</si>
  <si>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</si>
  <si>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</si>
  <si>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</si>
  <si>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</si>
  <si>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</si>
  <si>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</si>
  <si>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</si>
  <si>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</si>
  <si>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</si>
  <si>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</si>
  <si>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</si>
  <si>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</si>
  <si>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</si>
  <si>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</si>
  <si>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</si>
  <si>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</si>
  <si>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</si>
  <si>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</si>
  <si>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</si>
  <si>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</si>
  <si>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</si>
  <si>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</si>
  <si>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</si>
  <si>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</si>
  <si>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</si>
  <si>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</si>
  <si>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</si>
  <si>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</si>
  <si>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</si>
  <si>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</si>
  <si>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</si>
  <si>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</si>
  <si>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</si>
  <si>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</si>
  <si>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</si>
  <si>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</si>
  <si>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</si>
  <si>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</si>
  <si>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</si>
  <si>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</si>
  <si>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</si>
  <si>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</si>
  <si>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</si>
  <si>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</si>
  <si>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</si>
  <si>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</si>
  <si>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</si>
  <si>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</si>
  <si>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</si>
  <si>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</si>
  <si>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</si>
  <si>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</si>
  <si>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</si>
  <si>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</si>
  <si>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</si>
  <si>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</si>
  <si>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</si>
  <si>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</si>
  <si>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</si>
  <si>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</si>
  <si>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</si>
  <si>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</si>
  <si>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</si>
  <si>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</si>
  <si>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</si>
  <si>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</si>
  <si>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</si>
  <si>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</si>
  <si>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</si>
  <si>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</si>
  <si>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</si>
  <si>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</si>
  <si>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</si>
  <si>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</si>
  <si>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</si>
  <si>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</si>
  <si>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</si>
  <si>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</si>
  <si>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</si>
  <si>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</si>
  <si>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</si>
  <si>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</si>
  <si>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</si>
  <si>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</si>
  <si>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</si>
  <si>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</si>
  <si>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</si>
  <si>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</si>
  <si>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</si>
  <si>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</si>
  <si>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</si>
  <si>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</si>
  <si>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</si>
  <si>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</si>
  <si>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</si>
  <si>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</si>
  <si>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</si>
  <si>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</si>
  <si>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</si>
  <si>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</si>
  <si>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</si>
  <si>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</si>
  <si>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</si>
  <si>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</si>
  <si>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</si>
  <si>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</si>
  <si>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</si>
  <si>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</si>
  <si>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</si>
  <si>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</si>
  <si>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</si>
  <si>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</si>
  <si>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</si>
  <si>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</si>
  <si>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</si>
  <si>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</si>
  <si>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</si>
  <si>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</si>
  <si>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</si>
  <si>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</si>
  <si>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</si>
  <si>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</si>
  <si>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</si>
  <si>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</si>
  <si>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</si>
  <si>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</si>
  <si>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</si>
  <si>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</si>
  <si>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</si>
  <si>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</si>
  <si>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</si>
  <si>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</si>
  <si>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</si>
  <si>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</si>
  <si>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</si>
  <si>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</si>
  <si>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</si>
  <si>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</si>
  <si>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</si>
  <si>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</si>
  <si>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</si>
  <si>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</si>
  <si>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</si>
  <si>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</si>
  <si>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</si>
  <si>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</si>
  <si>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</si>
  <si>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</si>
  <si>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</si>
  <si>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</si>
  <si>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</si>
  <si>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</si>
  <si>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</si>
  <si>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</si>
  <si>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</si>
  <si>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</si>
  <si>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</si>
  <si>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</si>
  <si>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</si>
  <si>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</si>
  <si>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</si>
  <si>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</si>
  <si>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</si>
  <si>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</si>
  <si>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</si>
  <si>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</si>
  <si>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</si>
  <si>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</si>
  <si>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</si>
  <si>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</si>
  <si>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</si>
  <si>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</si>
  <si>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</si>
  <si>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</si>
  <si>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</si>
  <si>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</si>
  <si>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</si>
  <si>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</si>
  <si>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</si>
  <si>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</si>
  <si>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</si>
  <si>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</si>
  <si>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</si>
  <si>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</si>
  <si>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</si>
  <si>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</si>
  <si>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</si>
  <si>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</si>
  <si>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</si>
  <si>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</si>
  <si>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</si>
  <si>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</si>
  <si>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</si>
  <si>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</si>
  <si>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</si>
  <si>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</si>
  <si>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</si>
  <si>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</si>
  <si>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</si>
  <si>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</si>
  <si>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</si>
  <si>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</si>
  <si>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</si>
  <si>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</si>
  <si>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</si>
  <si>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</si>
  <si>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</si>
  <si>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</si>
  <si>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</si>
  <si>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</si>
  <si>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</si>
  <si>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</si>
  <si>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</si>
  <si>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</si>
  <si>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</si>
  <si>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</si>
  <si>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</si>
  <si>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</si>
  <si>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</si>
  <si>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</si>
  <si>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</si>
  <si>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</si>
  <si>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</si>
  <si>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</si>
  <si>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</si>
  <si>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</si>
  <si>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</si>
  <si>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</si>
  <si>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</si>
  <si>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</si>
  <si>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</si>
  <si>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</si>
  <si>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</si>
  <si>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</si>
  <si>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</si>
  <si>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</si>
  <si>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</si>
  <si>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</si>
  <si>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</si>
  <si>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</si>
  <si>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</si>
  <si>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</si>
  <si>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</si>
  <si>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</si>
  <si>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</si>
  <si>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</si>
  <si>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</si>
  <si>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</si>
  <si>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</si>
  <si>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</si>
  <si>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</si>
  <si>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</si>
  <si>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</si>
  <si>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</si>
  <si>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</si>
  <si>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</si>
  <si>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</si>
  <si>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</si>
  <si>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</si>
  <si>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</si>
  <si>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</si>
  <si>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</si>
  <si>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</si>
  <si>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</si>
  <si>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</si>
  <si>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</si>
  <si>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</si>
  <si>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</si>
  <si>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</si>
  <si>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</si>
  <si>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</si>
  <si>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</si>
  <si>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</si>
  <si>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</si>
  <si>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</si>
  <si>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</si>
  <si>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</si>
  <si>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</si>
  <si>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</si>
  <si>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</si>
  <si>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</si>
  <si>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</si>
  <si>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</si>
  <si>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</si>
  <si>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</si>
  <si>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</si>
  <si>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</si>
  <si>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</si>
  <si>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</si>
  <si>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</si>
  <si>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</si>
  <si>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</si>
  <si>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</si>
  <si>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</si>
  <si>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</si>
  <si>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</si>
  <si>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</si>
  <si>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</si>
  <si>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</si>
  <si>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</si>
  <si>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</si>
  <si>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</si>
  <si>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</si>
  <si>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</si>
  <si>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</si>
  <si>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</si>
  <si>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</si>
  <si>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</si>
  <si>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</si>
  <si>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</si>
  <si>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</si>
  <si>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</si>
  <si>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</si>
  <si>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</si>
  <si>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</si>
  <si>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</si>
  <si>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</si>
  <si>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</si>
  <si>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</si>
  <si>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</si>
  <si>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</si>
  <si>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</si>
  <si>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</si>
  <si>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</si>
  <si>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</si>
  <si>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</si>
  <si>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</si>
  <si>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</si>
  <si>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</si>
  <si>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</si>
  <si>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</si>
  <si>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</si>
  <si>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</si>
  <si>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</si>
  <si>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</si>
  <si>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</si>
  <si>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</si>
  <si>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</si>
  <si>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</si>
  <si>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</si>
  <si>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</si>
  <si>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</si>
  <si>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</si>
  <si>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</si>
  <si>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</si>
  <si>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</si>
  <si>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</si>
  <si>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</si>
  <si>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</si>
  <si>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</si>
  <si>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</si>
  <si>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</si>
  <si>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</si>
  <si>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</si>
  <si>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</si>
  <si>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</si>
  <si>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</si>
  <si>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</si>
  <si>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</si>
  <si>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</si>
  <si>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</si>
  <si>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</si>
  <si>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</si>
  <si>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</si>
  <si>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</si>
  <si>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</si>
  <si>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</si>
  <si>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</si>
  <si>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</si>
  <si>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</si>
  <si>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</si>
  <si>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</si>
  <si>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</si>
  <si>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</si>
  <si>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</si>
  <si>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</si>
  <si>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</si>
  <si>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</si>
  <si>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</si>
  <si>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</si>
  <si>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</si>
  <si>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</si>
  <si>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</si>
  <si>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</si>
  <si>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</si>
  <si>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</si>
  <si>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</si>
  <si>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</si>
  <si>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</si>
  <si>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</si>
  <si>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</si>
  <si>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</si>
  <si>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</si>
  <si>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</si>
  <si>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</si>
  <si>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</si>
  <si>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</si>
  <si>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</si>
  <si>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</si>
  <si>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</si>
  <si>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</si>
  <si>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</si>
  <si>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</si>
  <si>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</si>
  <si>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</si>
  <si>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</si>
  <si>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</si>
  <si>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</si>
  <si>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</si>
  <si>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</si>
  <si>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</si>
  <si>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</si>
  <si>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</si>
  <si>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</si>
  <si>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</si>
  <si>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</si>
  <si>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</si>
  <si>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</si>
  <si>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</si>
  <si>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</si>
  <si>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</si>
  <si>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</si>
  <si>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</si>
  <si>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</si>
  <si>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</si>
  <si>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</si>
  <si>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</si>
  <si>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</si>
  <si>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</si>
  <si>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</si>
  <si>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</si>
  <si>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</si>
  <si>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</si>
  <si>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</si>
  <si>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</si>
  <si>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</si>
  <si>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</si>
  <si>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</si>
  <si>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</si>
  <si>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</si>
  <si>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</si>
  <si>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</si>
  <si>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</si>
  <si>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</si>
  <si>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</si>
  <si>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</si>
  <si>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</si>
  <si>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</si>
  <si>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</si>
  <si>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</si>
  <si>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</si>
  <si>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</si>
  <si>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</si>
  <si>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</si>
  <si>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</si>
  <si>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</si>
  <si>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</si>
  <si>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</si>
  <si>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</si>
  <si>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</si>
  <si>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</si>
  <si>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</si>
  <si>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</si>
  <si>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</si>
  <si>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</si>
  <si>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</si>
  <si>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</si>
  <si>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</si>
  <si>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</si>
  <si>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</si>
  <si>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</si>
  <si>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</si>
  <si>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</si>
  <si>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</si>
  <si>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</si>
  <si>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</si>
  <si>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</si>
  <si>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</si>
  <si>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</si>
  <si>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</si>
  <si>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</si>
  <si>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</si>
  <si>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</si>
  <si>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</si>
  <si>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</si>
  <si>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</si>
  <si>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</si>
  <si>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</si>
  <si>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</si>
  <si>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</si>
  <si>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</si>
  <si>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</si>
  <si>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</si>
  <si>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</si>
  <si>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</si>
  <si>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</si>
  <si>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</si>
  <si>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</si>
  <si>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</si>
  <si>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</si>
  <si>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</si>
  <si>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</si>
  <si>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</si>
  <si>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</si>
  <si>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</si>
  <si>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</si>
  <si>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</si>
  <si>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</si>
  <si>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</si>
  <si>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</si>
  <si>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</si>
  <si>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</si>
  <si>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</si>
  <si>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</si>
  <si>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</si>
  <si>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</si>
  <si>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</si>
  <si>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</si>
  <si>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</si>
  <si>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</si>
  <si>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</si>
  <si>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</si>
  <si>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</si>
  <si>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</si>
  <si>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</si>
  <si>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</si>
  <si>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</si>
  <si>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</si>
  <si>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</si>
  <si>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</si>
  <si>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</si>
  <si>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</si>
  <si>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</si>
  <si>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</si>
  <si>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</si>
  <si>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</si>
  <si>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</si>
  <si>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</si>
  <si>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</si>
  <si>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</si>
  <si>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</si>
  <si>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</si>
  <si>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</si>
  <si>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</si>
  <si>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</si>
  <si>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</si>
  <si>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</si>
  <si>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</si>
  <si>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</si>
  <si>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</si>
  <si>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</si>
  <si>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</si>
  <si>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</si>
  <si>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</si>
  <si>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</si>
  <si>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</si>
  <si>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</si>
  <si>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</si>
  <si>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</si>
  <si>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</si>
  <si>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</si>
  <si>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</si>
  <si>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</si>
  <si>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</si>
  <si>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</si>
  <si>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</si>
  <si>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</si>
  <si>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</si>
  <si>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</si>
  <si>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</si>
  <si>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</si>
  <si>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</si>
  <si>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</si>
  <si>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</si>
  <si>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</si>
  <si>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</si>
  <si>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</si>
  <si>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</si>
  <si>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</si>
  <si>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</si>
  <si>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</si>
  <si>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</si>
  <si>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</si>
  <si>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</si>
  <si>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</si>
  <si>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</si>
  <si>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</si>
  <si>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</si>
  <si>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</si>
  <si>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</si>
  <si>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</si>
  <si>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</si>
  <si>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</si>
  <si>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</si>
  <si>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</si>
  <si>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</si>
  <si>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</si>
  <si>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</si>
  <si>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</si>
  <si>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</si>
  <si>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</si>
  <si>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</si>
  <si>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</si>
  <si>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</si>
  <si>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</si>
  <si>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</si>
  <si>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</si>
  <si>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</si>
  <si>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</si>
  <si>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</si>
  <si>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</si>
  <si>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</si>
  <si>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</si>
  <si>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</si>
  <si>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</si>
  <si>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</si>
  <si>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</si>
  <si>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</si>
  <si>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</si>
  <si>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</si>
  <si>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</si>
  <si>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</si>
  <si>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</si>
  <si>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</si>
  <si>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</si>
  <si>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</si>
  <si>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</si>
  <si>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</si>
  <si>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</si>
  <si>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</si>
  <si>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</si>
  <si>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</si>
  <si>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</si>
  <si>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</si>
  <si>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</si>
  <si>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</si>
  <si>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</si>
  <si>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</si>
  <si>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</si>
  <si>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</si>
  <si>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</si>
  <si>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</si>
  <si>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</si>
  <si>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</si>
  <si>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</si>
  <si>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</si>
  <si>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</si>
  <si>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</si>
  <si>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</si>
  <si>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</si>
  <si>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</si>
  <si>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</si>
  <si>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</si>
  <si>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</si>
  <si>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</si>
  <si>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</si>
  <si>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</si>
  <si>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</si>
  <si>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</si>
  <si>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</si>
  <si>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</si>
  <si>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</si>
  <si>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</si>
  <si>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</si>
  <si>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</si>
  <si>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</si>
  <si>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</si>
  <si>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</si>
  <si>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</si>
  <si>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</si>
  <si>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</si>
  <si>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</si>
  <si>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</si>
  <si>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</si>
  <si>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</si>
  <si>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</si>
  <si>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</si>
  <si>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</si>
  <si>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</si>
  <si>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</si>
  <si>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</si>
  <si>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</si>
  <si>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</si>
  <si>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</si>
  <si>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</si>
  <si>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</si>
  <si>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</si>
  <si>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</si>
  <si>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</si>
  <si>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</si>
  <si>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</si>
  <si>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</si>
  <si>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</si>
  <si>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</si>
  <si>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</si>
  <si>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</si>
  <si>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</si>
  <si>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</si>
  <si>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</si>
  <si>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</si>
  <si>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</si>
  <si>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</si>
  <si>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</si>
  <si>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</si>
  <si>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</si>
  <si>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</si>
  <si>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</si>
  <si>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</si>
  <si>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</si>
  <si>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</si>
  <si>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</si>
  <si>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</si>
  <si>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</si>
  <si>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</si>
  <si>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</si>
  <si>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</si>
  <si>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</si>
  <si>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</si>
  <si>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</si>
  <si>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</si>
  <si>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</si>
  <si>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</si>
  <si>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</si>
  <si>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</si>
  <si>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</si>
  <si>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</si>
  <si>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</si>
  <si>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</si>
  <si>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</si>
  <si>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</si>
  <si>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</si>
  <si>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</si>
  <si>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</si>
  <si>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</si>
  <si>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</si>
  <si>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</si>
  <si>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</si>
  <si>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</si>
  <si>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</si>
  <si>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</si>
  <si>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</si>
  <si>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</si>
  <si>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</si>
  <si>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</si>
  <si>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</si>
  <si>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</si>
  <si>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</si>
  <si>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</si>
  <si>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</si>
  <si>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</si>
  <si>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</si>
  <si>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</si>
  <si>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</si>
  <si>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</si>
  <si>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</si>
  <si>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</si>
  <si>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</si>
  <si>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</si>
  <si>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</si>
  <si>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</si>
  <si>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</si>
  <si>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</si>
  <si>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</si>
  <si>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</si>
  <si>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</si>
  <si>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</si>
  <si>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</si>
  <si>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</si>
  <si>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</si>
  <si>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</si>
  <si>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</si>
  <si>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</si>
  <si>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</si>
  <si>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</si>
  <si>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</si>
  <si>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</si>
  <si>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</si>
  <si>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</si>
  <si>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</si>
  <si>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</si>
  <si>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</si>
  <si>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</si>
  <si>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</si>
  <si>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</si>
  <si>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</si>
  <si>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</si>
  <si>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</si>
  <si>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</si>
  <si>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</si>
  <si>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</si>
  <si>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</si>
  <si>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</si>
  <si>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</si>
  <si>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</si>
  <si>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</si>
  <si>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</si>
  <si>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</si>
  <si>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</si>
  <si>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</si>
  <si>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</si>
  <si>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</si>
  <si>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</si>
  <si>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</si>
  <si>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</si>
  <si>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</si>
  <si>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</si>
  <si>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</si>
  <si>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</si>
  <si>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</si>
  <si>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</si>
  <si>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</si>
  <si>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</si>
  <si>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</si>
  <si>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</si>
  <si>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</si>
  <si>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</si>
  <si>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</si>
  <si>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</si>
  <si>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</si>
  <si>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</si>
  <si>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</si>
  <si>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</si>
  <si>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</si>
  <si>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</si>
  <si>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</si>
  <si>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</si>
  <si>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</si>
  <si>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</si>
  <si>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</si>
  <si>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</si>
  <si>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</si>
  <si>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</si>
  <si>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</si>
  <si>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</si>
  <si>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</si>
  <si>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</si>
  <si>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</si>
  <si>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</si>
  <si>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</si>
  <si>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</si>
  <si>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</si>
  <si>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</si>
  <si>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</si>
  <si>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</si>
  <si>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</si>
  <si>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</si>
  <si>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</si>
  <si>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</si>
  <si>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</si>
  <si>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</si>
  <si>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</si>
  <si>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</si>
  <si>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</si>
  <si>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</si>
  <si>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</si>
  <si>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</si>
  <si>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</si>
  <si>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</si>
  <si>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</si>
  <si>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</si>
  <si>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</si>
  <si>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</si>
  <si>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</si>
  <si>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</si>
  <si>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</si>
  <si>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</si>
  <si>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</si>
  <si>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</si>
  <si>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</si>
  <si>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</si>
  <si>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</si>
  <si>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</si>
  <si>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</si>
  <si>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</si>
  <si>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</si>
  <si>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</si>
  <si>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</si>
  <si>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</si>
  <si>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</si>
  <si>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</si>
  <si>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</si>
  <si>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</si>
  <si>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</si>
  <si>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</si>
  <si>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</si>
  <si>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</si>
  <si>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</si>
  <si>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</si>
  <si>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</si>
  <si>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</si>
  <si>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</si>
  <si>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</si>
  <si>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</si>
  <si>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</si>
  <si>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</si>
  <si>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</si>
  <si>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</si>
  <si>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</si>
  <si>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</si>
  <si>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</si>
  <si>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</si>
  <si>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</si>
  <si>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</si>
  <si>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</si>
  <si>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</si>
  <si>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</si>
  <si>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</si>
  <si>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</si>
  <si>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</si>
  <si>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</si>
  <si>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</si>
  <si>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</si>
  <si>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</si>
  <si>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</si>
  <si>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</si>
  <si>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</si>
  <si>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</si>
  <si>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</si>
  <si>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</si>
  <si>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</si>
  <si>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</si>
  <si>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</si>
  <si>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</si>
  <si>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</si>
  <si>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</si>
  <si>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</si>
  <si>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</si>
  <si>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</si>
  <si>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</si>
  <si>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</si>
  <si>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</si>
  <si>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</si>
  <si>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</si>
  <si>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</si>
  <si>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</si>
  <si>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</si>
  <si>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</si>
  <si>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</si>
  <si>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</si>
  <si>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</si>
  <si>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</si>
  <si>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</si>
  <si>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</si>
  <si>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</si>
  <si>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</si>
  <si>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</si>
  <si>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</si>
  <si>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</si>
  <si>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</si>
  <si>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</si>
  <si>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</si>
  <si>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</si>
  <si>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</si>
  <si>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</si>
  <si>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</si>
  <si>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</si>
  <si>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</si>
  <si>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</si>
  <si>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</si>
  <si>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</si>
  <si>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</si>
  <si>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</si>
  <si>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</si>
  <si>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</si>
  <si>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</si>
  <si>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</si>
  <si>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</si>
  <si>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</si>
  <si>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</si>
  <si>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</si>
  <si>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</si>
  <si>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</si>
  <si>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</si>
  <si>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</si>
  <si>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</si>
  <si>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</si>
  <si>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</si>
  <si>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</si>
  <si>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</si>
  <si>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</si>
  <si>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</si>
  <si>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</si>
  <si>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</si>
  <si>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</si>
  <si>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</si>
  <si>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</si>
  <si>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</si>
  <si>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</si>
  <si>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</si>
  <si>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</si>
  <si>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</si>
  <si>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</si>
  <si>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</si>
  <si>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</si>
  <si>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</si>
  <si>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</si>
  <si>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</si>
  <si>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</si>
  <si>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</si>
  <si>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</si>
  <si>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</si>
  <si>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</si>
  <si>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</si>
  <si>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</si>
  <si>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</si>
  <si>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</si>
  <si>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</si>
  <si>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</si>
  <si>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</si>
  <si>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</si>
  <si>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</si>
  <si>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</si>
  <si>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</si>
  <si>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</si>
  <si>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</si>
  <si>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</si>
  <si>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</si>
  <si>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</si>
  <si>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</si>
  <si>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</si>
  <si>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</si>
  <si>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</si>
  <si>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</si>
  <si>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</si>
  <si>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</si>
  <si>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</si>
  <si>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</si>
  <si>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</si>
  <si>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</si>
  <si>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</si>
  <si>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</si>
  <si>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</si>
  <si>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</si>
  <si>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</si>
  <si>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</si>
  <si>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</si>
  <si>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</si>
  <si>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</si>
  <si>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</si>
  <si>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</si>
  <si>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</si>
  <si>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</si>
  <si>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</si>
  <si>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</si>
  <si>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</si>
  <si>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</si>
  <si>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</si>
  <si>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</si>
  <si>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</si>
  <si>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</si>
  <si>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</si>
  <si>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</si>
  <si>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</si>
  <si>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</si>
  <si>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</si>
  <si>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</si>
  <si>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</si>
  <si>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</si>
  <si>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</si>
  <si>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</si>
  <si>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</si>
  <si>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</si>
  <si>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</si>
  <si>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</si>
  <si>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</si>
  <si>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</si>
  <si>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</si>
  <si>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</si>
  <si>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</si>
  <si>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</si>
  <si>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</si>
  <si>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</si>
  <si>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</si>
  <si>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</si>
  <si>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</si>
  <si>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</si>
  <si>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</si>
  <si>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</si>
  <si>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</si>
  <si>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</si>
  <si>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</si>
  <si>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</si>
  <si>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</si>
  <si>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</si>
  <si>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</si>
  <si>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</si>
  <si>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</si>
  <si>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</si>
  <si>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</si>
  <si>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</si>
  <si>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</si>
  <si>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</si>
  <si>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</si>
  <si>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</si>
  <si>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</si>
  <si>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</si>
  <si>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</si>
  <si>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</si>
  <si>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</si>
  <si>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</si>
  <si>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</si>
  <si>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</si>
  <si>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</si>
  <si>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</si>
  <si>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</si>
  <si>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</si>
  <si>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</si>
  <si>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</si>
  <si>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</si>
  <si>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</si>
  <si>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</si>
  <si>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</si>
  <si>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</si>
  <si>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</si>
  <si>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</si>
  <si>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</si>
  <si>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</si>
  <si>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</si>
  <si>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</si>
  <si>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</si>
  <si>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</si>
  <si>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</si>
  <si>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</si>
  <si>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</si>
  <si>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</si>
  <si>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</si>
  <si>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</si>
  <si>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</si>
  <si>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</si>
  <si>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</si>
  <si>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</si>
  <si>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</si>
  <si>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</si>
  <si>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</si>
  <si>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</si>
  <si>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</si>
  <si>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</si>
  <si>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</si>
  <si>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</si>
  <si>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</si>
  <si>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</si>
  <si>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</si>
  <si>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</si>
  <si>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</si>
  <si>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</si>
  <si>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</si>
  <si>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</si>
  <si>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</si>
  <si>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</si>
  <si>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</si>
  <si>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</si>
  <si>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</si>
  <si>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</si>
  <si>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</si>
  <si>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</si>
  <si>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</si>
  <si>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</si>
  <si>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</si>
  <si>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</si>
  <si>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</si>
  <si>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</si>
  <si>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</si>
  <si>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</si>
  <si>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</si>
  <si>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</si>
  <si>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</si>
  <si>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</si>
  <si>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</si>
  <si>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</si>
  <si>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</si>
  <si>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</si>
  <si>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</si>
  <si>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</si>
  <si>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</si>
  <si>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</si>
  <si>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</si>
  <si>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</si>
  <si>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</si>
  <si>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</si>
  <si>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</si>
  <si>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</si>
  <si>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</si>
  <si>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</si>
  <si>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</si>
  <si>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</si>
  <si>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</si>
  <si>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</si>
  <si>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</si>
  <si>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</si>
  <si>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</si>
  <si>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</si>
  <si>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</si>
  <si>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</si>
  <si>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</si>
  <si>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</si>
  <si>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</si>
  <si>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</si>
  <si>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</si>
  <si>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</si>
  <si>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</si>
  <si>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</si>
  <si>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</si>
  <si>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</si>
  <si>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</si>
  <si>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</si>
  <si>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</si>
  <si>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</si>
  <si>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</si>
  <si>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</si>
  <si>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</si>
  <si>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</si>
  <si>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</si>
  <si>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</si>
  <si>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</si>
  <si>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</si>
  <si>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</si>
  <si>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</si>
  <si>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</si>
  <si>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</si>
  <si>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</si>
  <si>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</si>
  <si>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</si>
  <si>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</si>
  <si>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</si>
  <si>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</si>
  <si>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</si>
  <si>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</si>
  <si>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</si>
  <si>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</si>
  <si>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</si>
  <si>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</si>
  <si>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</si>
  <si>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</si>
  <si>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</si>
  <si>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</si>
  <si>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</si>
  <si>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</si>
  <si>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</si>
  <si>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</si>
  <si>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</si>
  <si>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</si>
  <si>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</si>
  <si>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</si>
  <si>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</si>
  <si>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</si>
  <si>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</si>
  <si>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</si>
  <si>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</si>
  <si>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</si>
  <si>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</si>
  <si>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</si>
  <si>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</si>
  <si>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</si>
  <si>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</si>
  <si>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</si>
  <si>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</si>
  <si>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</si>
  <si>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</si>
  <si>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</si>
  <si>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</si>
  <si>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</si>
  <si>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</si>
  <si>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</si>
  <si>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</si>
  <si>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</si>
  <si>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</si>
  <si>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</si>
  <si>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</si>
  <si>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</si>
  <si>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</si>
  <si>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</si>
  <si>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</si>
  <si>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</si>
  <si>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</si>
  <si>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</si>
  <si>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</si>
  <si>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</si>
  <si>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</si>
  <si>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</si>
  <si>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</si>
  <si>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</si>
  <si>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</si>
  <si>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</si>
  <si>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</si>
  <si>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</si>
  <si>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</si>
  <si>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</si>
  <si>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</si>
  <si>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</si>
  <si>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</si>
  <si>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</si>
  <si>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</si>
  <si>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</si>
  <si>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</si>
  <si>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</si>
  <si>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</si>
  <si>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</si>
  <si>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</si>
  <si>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</si>
  <si>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</si>
  <si>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</si>
  <si>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</si>
  <si>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</si>
  <si>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</si>
  <si>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</si>
  <si>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</si>
  <si>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</si>
  <si>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</si>
  <si>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</si>
  <si>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</si>
  <si>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</si>
  <si>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</si>
  <si>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</si>
  <si>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</si>
  <si>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</si>
  <si>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</si>
  <si>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</si>
  <si>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</si>
  <si>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</si>
  <si>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</si>
  <si>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</si>
  <si>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</si>
  <si>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</si>
  <si>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</si>
  <si>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</si>
  <si>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</si>
  <si>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</si>
  <si>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</si>
  <si>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</si>
  <si>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</si>
  <si>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</si>
  <si>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</si>
  <si>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</si>
  <si>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</si>
  <si>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</si>
  <si>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</si>
  <si>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</si>
  <si>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</si>
  <si>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</si>
  <si>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</si>
  <si>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</si>
  <si>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</si>
  <si>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</si>
  <si>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</si>
  <si>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</si>
  <si>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</si>
  <si>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</si>
  <si>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</si>
  <si>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</si>
  <si>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</si>
  <si>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</si>
  <si>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</si>
  <si>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</si>
  <si>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</si>
  <si>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</si>
  <si>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</si>
  <si>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</si>
  <si>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</si>
  <si>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</si>
  <si>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</si>
  <si>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</si>
  <si>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</si>
  <si>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</si>
  <si>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</si>
  <si>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</si>
  <si>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</si>
  <si>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</si>
  <si>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</si>
  <si>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</si>
  <si>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</si>
  <si>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</si>
  <si>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</si>
  <si>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</si>
  <si>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</si>
  <si>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</si>
  <si>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</si>
  <si>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</si>
  <si>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</si>
  <si>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</si>
  <si>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</si>
  <si>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</si>
  <si>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</si>
  <si>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</si>
  <si>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</si>
  <si>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</si>
  <si>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</si>
  <si>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</si>
  <si>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</si>
  <si>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</si>
  <si>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</si>
  <si>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</si>
  <si>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</si>
  <si>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</si>
  <si>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</si>
  <si>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</si>
  <si>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</si>
  <si>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</si>
  <si>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</si>
  <si>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</si>
  <si>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</si>
  <si>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</si>
  <si>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</si>
  <si>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</si>
  <si>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</si>
  <si>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</si>
  <si>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</si>
  <si>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</si>
  <si>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</si>
  <si>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</si>
  <si>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</si>
  <si>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</si>
  <si>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</si>
  <si>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</si>
  <si>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</si>
  <si>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</si>
  <si>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</si>
  <si>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</si>
  <si>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</si>
  <si>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</si>
  <si>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</si>
  <si>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</si>
  <si>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</si>
  <si>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</si>
  <si>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</si>
  <si>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</si>
  <si>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</si>
  <si>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</si>
  <si>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</si>
  <si>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</si>
  <si>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</si>
  <si>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</si>
  <si>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</si>
  <si>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</si>
  <si>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</si>
  <si>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</si>
  <si>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</si>
  <si>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</si>
  <si>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</si>
  <si>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</si>
  <si>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</si>
  <si>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</si>
  <si>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</si>
  <si>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</si>
  <si>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</si>
  <si>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</si>
  <si>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</si>
  <si>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</si>
  <si>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</si>
  <si>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</si>
  <si>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</si>
  <si>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</si>
  <si>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</si>
  <si>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</si>
  <si>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</si>
  <si>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</si>
  <si>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</si>
  <si>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</si>
  <si>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</si>
  <si>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</si>
  <si>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</si>
  <si>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</si>
  <si>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</si>
  <si>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</si>
  <si>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</si>
  <si>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</si>
  <si>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</si>
  <si>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</si>
  <si>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</si>
  <si>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</si>
  <si>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</si>
  <si>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</si>
  <si>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</si>
  <si>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</si>
  <si>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</si>
  <si>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</si>
  <si>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</si>
  <si>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</si>
  <si>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</si>
  <si>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</si>
  <si>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</si>
  <si>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</si>
  <si>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</si>
  <si>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</si>
  <si>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</si>
  <si>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</si>
  <si>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</si>
  <si>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</si>
  <si>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</si>
  <si>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</si>
  <si>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</si>
  <si>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</si>
  <si>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</si>
  <si>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</si>
  <si>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</si>
  <si>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</si>
  <si>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</si>
  <si>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</si>
  <si>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</si>
  <si>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</si>
  <si>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</si>
  <si>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</si>
  <si>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</si>
  <si>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</si>
  <si>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</si>
  <si>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</si>
  <si>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</si>
  <si>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</si>
  <si>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</si>
  <si>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</si>
  <si>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</si>
  <si>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</si>
  <si>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</si>
  <si>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</si>
  <si>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</si>
  <si>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</si>
  <si>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</si>
  <si>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</si>
  <si>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</si>
  <si>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</si>
  <si>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</si>
  <si>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</si>
  <si>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</si>
  <si>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</si>
  <si>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</si>
  <si>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</si>
  <si>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</si>
  <si>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</si>
  <si>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</si>
  <si>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</si>
  <si>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</si>
  <si>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</si>
  <si>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</si>
  <si>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</si>
  <si>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</si>
  <si>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</si>
  <si>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</si>
  <si>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</si>
  <si>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</si>
  <si>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</si>
  <si>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</si>
  <si>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</si>
  <si>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</si>
  <si>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</si>
  <si>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</si>
  <si>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</si>
  <si>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</si>
  <si>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</si>
  <si>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</si>
  <si>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</si>
  <si>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</si>
  <si>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</si>
  <si>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</si>
  <si>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</si>
  <si>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</si>
  <si>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</si>
  <si>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</si>
  <si>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</si>
  <si>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</si>
  <si>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</si>
  <si>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</si>
  <si>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</si>
  <si>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</si>
  <si>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</si>
  <si>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</si>
  <si>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</si>
  <si>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</si>
  <si>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</si>
  <si>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</si>
  <si>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</si>
  <si>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</si>
  <si>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</si>
  <si>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</si>
  <si>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</si>
  <si>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</si>
  <si>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</si>
  <si>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</si>
  <si>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</si>
  <si>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</si>
  <si>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</si>
  <si>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</si>
  <si>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</si>
  <si>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</si>
  <si>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</si>
  <si>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</si>
  <si>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</si>
  <si>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</si>
  <si>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</si>
  <si>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</si>
  <si>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</si>
  <si>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</si>
  <si>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</si>
  <si>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</si>
  <si>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</si>
  <si>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</si>
  <si>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</si>
  <si>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</si>
  <si>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</si>
  <si>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</si>
  <si>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</si>
  <si>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</si>
  <si>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</si>
  <si>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</si>
  <si>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</si>
  <si>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</si>
  <si>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</si>
  <si>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</si>
  <si>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</si>
  <si>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</si>
  <si>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</si>
  <si>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</si>
  <si>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</si>
  <si>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</si>
  <si>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</si>
  <si>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</si>
  <si>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</si>
  <si>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</si>
  <si>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</si>
  <si>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</si>
  <si>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</si>
  <si>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</si>
  <si>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</si>
  <si>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</si>
  <si>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</si>
  <si>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</si>
  <si>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</si>
  <si>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</si>
  <si>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</si>
  <si>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</si>
  <si>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</si>
  <si>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</si>
  <si>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</si>
  <si>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</si>
  <si>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</si>
  <si>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</si>
  <si>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</si>
  <si>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</si>
  <si>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</si>
  <si>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</si>
  <si>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</si>
  <si>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</si>
  <si>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</si>
  <si>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</si>
  <si>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</si>
  <si>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</si>
  <si>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</si>
  <si>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</si>
  <si>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</si>
  <si>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</si>
  <si>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</si>
  <si>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</si>
  <si>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</si>
  <si>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</si>
  <si>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</si>
  <si>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</si>
  <si>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</si>
  <si>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</si>
  <si>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</si>
  <si>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</si>
  <si>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</si>
  <si>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</si>
  <si>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</si>
  <si>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</si>
  <si>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</si>
  <si>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</si>
  <si>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</si>
  <si>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</si>
  <si>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</si>
  <si>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</si>
  <si>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</si>
  <si>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</si>
  <si>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</si>
  <si>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</si>
  <si>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</si>
  <si>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</si>
  <si>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</si>
  <si>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</si>
  <si>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</si>
  <si>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</si>
  <si>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</si>
  <si>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</si>
  <si>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</si>
  <si>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</si>
  <si>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</si>
  <si>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</si>
  <si>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</si>
  <si>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</si>
  <si>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</si>
  <si>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</si>
  <si>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</si>
  <si>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</si>
  <si>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</si>
  <si>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</si>
  <si>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</si>
  <si>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</si>
  <si>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</si>
  <si>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</si>
  <si>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</si>
  <si>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</si>
  <si>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</si>
  <si>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</si>
  <si>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</si>
  <si>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</si>
  <si>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</si>
  <si>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</si>
  <si>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</si>
  <si>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</si>
  <si>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</si>
  <si>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</si>
  <si>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</si>
  <si>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</si>
  <si>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</si>
  <si>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</si>
  <si>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</si>
  <si>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</si>
  <si>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</si>
  <si>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</si>
  <si>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</si>
  <si>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</si>
  <si>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</si>
  <si>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</si>
  <si>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</si>
  <si>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</si>
  <si>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</si>
  <si>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</si>
  <si>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</si>
  <si>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</si>
  <si>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</si>
  <si>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</si>
  <si>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</si>
  <si>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</si>
  <si>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</si>
  <si>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</si>
  <si>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</si>
  <si>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</si>
  <si>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</si>
  <si>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</si>
  <si>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</si>
  <si>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</si>
  <si>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</si>
  <si>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</si>
  <si>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</si>
  <si>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</si>
  <si>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</si>
  <si>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</si>
  <si>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</si>
  <si>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</si>
  <si>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</si>
  <si>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</si>
  <si>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</si>
  <si>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</si>
  <si>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</si>
  <si>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</si>
  <si>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</si>
  <si>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</si>
  <si>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</si>
  <si>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</si>
  <si>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</si>
  <si>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</si>
  <si>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</si>
  <si>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</si>
  <si>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</si>
  <si>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</si>
  <si>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</si>
  <si>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</si>
  <si>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</si>
  <si>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</si>
  <si>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</si>
  <si>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</si>
  <si>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</si>
  <si>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</si>
  <si>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</si>
  <si>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</si>
  <si>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</si>
  <si>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</si>
  <si>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</si>
  <si>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</si>
  <si>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</si>
  <si>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</si>
  <si>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</si>
  <si>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</si>
  <si>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</si>
  <si>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</si>
  <si>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</si>
  <si>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</si>
  <si>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</si>
  <si>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</si>
  <si>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</si>
  <si>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</si>
  <si>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</si>
  <si>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</si>
  <si>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</si>
  <si>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</si>
  <si>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</si>
  <si>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</si>
  <si>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</si>
  <si>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</si>
  <si>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</si>
  <si>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</si>
  <si>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</si>
  <si>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</si>
  <si>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</si>
  <si>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</si>
  <si>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</si>
  <si>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</si>
  <si>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</si>
  <si>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</si>
  <si>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</si>
  <si>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</si>
  <si>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</si>
  <si>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</si>
  <si>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</si>
  <si>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</si>
  <si>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</si>
  <si>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</si>
  <si>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</si>
  <si>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</si>
  <si>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</si>
  <si>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</si>
  <si>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</si>
  <si>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</si>
  <si>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</si>
  <si>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</si>
  <si>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</si>
  <si>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</si>
  <si>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</si>
  <si>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</si>
  <si>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</si>
  <si>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</si>
  <si>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</si>
  <si>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</si>
  <si>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</si>
  <si>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</si>
  <si>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</si>
  <si>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</si>
  <si>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</si>
  <si>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</si>
  <si>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</si>
  <si>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</si>
  <si>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</si>
  <si>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</si>
  <si>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</si>
  <si>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</si>
  <si>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</si>
  <si>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</si>
  <si>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</si>
  <si>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</si>
  <si>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</si>
  <si>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</si>
  <si>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</si>
  <si>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</si>
  <si>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</si>
  <si>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</si>
  <si>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</si>
  <si>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</si>
  <si>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</si>
  <si>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</si>
  <si>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</si>
  <si>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</si>
  <si>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</si>
  <si>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</si>
  <si>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</si>
  <si>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</si>
  <si>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</si>
  <si>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</si>
  <si>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</si>
  <si>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</si>
  <si>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</si>
  <si>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</si>
  <si>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</si>
  <si>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</si>
  <si>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</si>
  <si>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</si>
  <si>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</si>
  <si>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</si>
  <si>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</si>
  <si>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</si>
  <si>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</si>
  <si>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</si>
  <si>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</si>
  <si>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</si>
  <si>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</si>
  <si>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</si>
  <si>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</si>
  <si>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</si>
  <si>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</si>
  <si>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</si>
  <si>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</si>
  <si>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</si>
  <si>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</si>
  <si>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</si>
  <si>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</si>
  <si>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</si>
  <si>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</si>
  <si>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</si>
  <si>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</si>
  <si>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</si>
  <si>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</si>
  <si>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</si>
  <si>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</si>
  <si>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</si>
  <si>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</si>
  <si>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</si>
  <si>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</si>
  <si>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</si>
  <si>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</si>
  <si>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</si>
  <si>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</si>
  <si>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</si>
  <si>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</si>
  <si>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</si>
  <si>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</si>
  <si>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</si>
  <si>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</si>
  <si>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</si>
  <si>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</si>
  <si>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</si>
  <si>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</si>
  <si>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</si>
  <si>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</si>
  <si>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</si>
  <si>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</si>
  <si>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</si>
  <si>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</si>
  <si>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</si>
  <si>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</si>
  <si>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</si>
  <si>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</si>
  <si>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</si>
  <si>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</si>
  <si>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</si>
  <si>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</si>
  <si>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</si>
  <si>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</si>
  <si>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</si>
  <si>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</si>
  <si>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</si>
  <si>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</si>
  <si>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</si>
  <si>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</si>
  <si>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</si>
  <si>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</si>
  <si>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</si>
  <si>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</si>
  <si>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</si>
  <si>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</si>
  <si>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</si>
  <si>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</si>
  <si>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</si>
  <si>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</si>
  <si>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</si>
  <si>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</si>
  <si>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</si>
  <si>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</si>
  <si>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</si>
  <si>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</si>
  <si>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</si>
  <si>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</si>
  <si>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</si>
  <si>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</si>
  <si>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</si>
  <si>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</si>
  <si>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</si>
  <si>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</si>
  <si>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</si>
  <si>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</si>
  <si>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</si>
  <si>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</si>
  <si>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</si>
  <si>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</si>
  <si>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</si>
  <si>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</si>
  <si>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</si>
  <si>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</si>
  <si>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</si>
  <si>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</si>
  <si>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</si>
  <si>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</si>
  <si>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</si>
  <si>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</si>
  <si>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</si>
  <si>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</si>
  <si>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</si>
  <si>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</si>
  <si>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</si>
  <si>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</si>
  <si>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</si>
  <si>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</si>
  <si>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</si>
  <si>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</si>
  <si>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</si>
  <si>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</si>
  <si>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</si>
  <si>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</si>
  <si>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</si>
  <si>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</si>
  <si>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</si>
  <si>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</si>
  <si>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</si>
  <si>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</si>
  <si>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</si>
  <si>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</si>
  <si>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</si>
  <si>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</si>
  <si>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</si>
  <si>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</si>
  <si>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</si>
  <si>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</si>
  <si>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</si>
  <si>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</si>
  <si>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</si>
  <si>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</si>
  <si>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</si>
  <si>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</si>
  <si>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</si>
  <si>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</si>
  <si>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</si>
  <si>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</si>
  <si>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</si>
  <si>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</si>
  <si>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</si>
  <si>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</si>
  <si>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</si>
  <si>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</si>
  <si>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</si>
  <si>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</si>
  <si>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</si>
  <si>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</si>
  <si>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</si>
  <si>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</si>
  <si>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</si>
  <si>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</si>
  <si>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</si>
  <si>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</si>
  <si>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</si>
  <si>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</si>
  <si>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</si>
  <si>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</si>
  <si>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</si>
  <si>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</si>
  <si>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</si>
  <si>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</si>
  <si>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</si>
  <si>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</si>
  <si>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</si>
  <si>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</si>
  <si>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</si>
  <si>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</si>
  <si>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</si>
  <si>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</si>
  <si>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</si>
  <si>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</si>
  <si>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</si>
  <si>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</si>
  <si>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</si>
  <si>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</si>
  <si>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</si>
  <si>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</si>
  <si>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</si>
  <si>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</si>
  <si>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</si>
  <si>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</si>
  <si>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</si>
  <si>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</si>
  <si>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</si>
  <si>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</si>
  <si>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</si>
  <si>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</si>
  <si>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</si>
  <si>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</si>
  <si>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</si>
  <si>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</si>
  <si>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</si>
  <si>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</si>
  <si>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</si>
  <si>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</si>
  <si>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</si>
  <si>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</si>
  <si>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</si>
  <si>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</si>
  <si>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</si>
  <si>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</si>
  <si>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</si>
  <si>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</si>
  <si>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</si>
  <si>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</si>
  <si>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</si>
  <si>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</si>
  <si>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</si>
  <si>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</si>
  <si>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</si>
  <si>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</si>
  <si>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</si>
  <si>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</si>
  <si>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</si>
  <si>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</si>
  <si>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</si>
  <si>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</si>
  <si>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</si>
  <si>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</si>
  <si>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</si>
  <si>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</si>
  <si>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</si>
  <si>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</si>
  <si>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</si>
  <si>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</si>
  <si>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</si>
  <si>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</si>
  <si>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</si>
  <si>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</si>
  <si>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</si>
  <si>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</si>
  <si>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</si>
  <si>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</si>
  <si>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</si>
  <si>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</si>
  <si>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</si>
  <si>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</si>
  <si>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</si>
  <si>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</si>
  <si>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</si>
  <si>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</si>
  <si>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</si>
  <si>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</si>
  <si>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</si>
  <si>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</si>
  <si>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</si>
  <si>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</si>
  <si>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</si>
  <si>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</si>
  <si>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</si>
  <si>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</si>
  <si>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</si>
  <si>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</si>
  <si>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</si>
  <si>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</si>
  <si>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</si>
  <si>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</si>
  <si>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</si>
  <si>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</si>
  <si>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</si>
  <si>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</si>
  <si>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</si>
  <si>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</si>
  <si>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</si>
  <si>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</si>
  <si>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</si>
  <si>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</si>
  <si>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</si>
  <si>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</si>
  <si>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</si>
  <si>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</si>
  <si>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</si>
  <si>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</si>
  <si>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</si>
  <si>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</si>
  <si>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</si>
  <si>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</si>
  <si>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</si>
  <si>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</si>
  <si>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</si>
  <si>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</si>
  <si>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</si>
  <si>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</si>
  <si>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</si>
  <si>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</si>
  <si>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</si>
  <si>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</si>
  <si>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</si>
  <si>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</si>
  <si>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</si>
  <si>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</si>
  <si>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</si>
  <si>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</si>
  <si>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</si>
  <si>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</si>
  <si>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</si>
  <si>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</si>
  <si>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</si>
  <si>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</si>
  <si>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</si>
  <si>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</si>
  <si>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</si>
  <si>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</si>
  <si>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</si>
  <si>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</si>
  <si>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</si>
  <si>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</si>
  <si>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</si>
  <si>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</si>
  <si>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</si>
  <si>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</si>
  <si>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</si>
  <si>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</si>
  <si>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</si>
  <si>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</si>
  <si>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</si>
  <si>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</si>
  <si>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</si>
  <si>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</si>
  <si>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</si>
  <si>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</si>
  <si>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</si>
  <si>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</si>
  <si>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</si>
  <si>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</si>
  <si>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</si>
  <si>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</si>
  <si>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</si>
  <si>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</si>
  <si>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</si>
  <si>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</si>
  <si>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</si>
  <si>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</si>
  <si>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</si>
  <si>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</si>
  <si>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</si>
  <si>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</si>
  <si>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</si>
  <si>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</si>
  <si>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</si>
  <si>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</si>
  <si>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</si>
  <si>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</si>
  <si>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</si>
  <si>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</si>
  <si>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</si>
  <si>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</si>
  <si>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</si>
  <si>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</si>
  <si>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</si>
  <si>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</si>
  <si>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</si>
  <si>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</si>
  <si>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</si>
  <si>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</si>
  <si>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</si>
  <si>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</si>
  <si>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</si>
  <si>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</si>
  <si>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</si>
  <si>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</si>
  <si>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</si>
  <si>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</si>
  <si>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</si>
  <si>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</si>
  <si>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</si>
  <si>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</si>
  <si>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</si>
  <si>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</si>
  <si>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</si>
  <si>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</si>
  <si>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</si>
  <si>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</si>
  <si>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</si>
  <si>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</si>
  <si>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</si>
  <si>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</si>
  <si>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</si>
  <si>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</si>
  <si>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</si>
  <si>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</si>
  <si>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</si>
  <si>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</si>
  <si>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</si>
  <si>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</si>
  <si>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</si>
  <si>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</si>
  <si>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</si>
  <si>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</si>
  <si>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</si>
  <si>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</si>
  <si>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</si>
  <si>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</si>
  <si>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</si>
  <si>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</si>
  <si>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</si>
  <si>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</si>
  <si>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</si>
  <si>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</si>
  <si>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</si>
  <si>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</si>
  <si>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</si>
  <si>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</si>
  <si>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</si>
  <si>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</si>
  <si>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</si>
  <si>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</si>
  <si>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</si>
  <si>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</si>
  <si>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</si>
  <si>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</si>
  <si>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</si>
  <si>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</si>
  <si>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</si>
  <si>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</si>
  <si>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</si>
  <si>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</si>
  <si>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</si>
  <si>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</si>
  <si>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</si>
  <si>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</si>
  <si>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</si>
  <si>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</si>
  <si>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</si>
  <si>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</si>
  <si>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</si>
  <si>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</si>
  <si>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</si>
  <si>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</si>
  <si>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</si>
  <si>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</si>
  <si>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</si>
  <si>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</si>
  <si>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</si>
  <si>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</si>
  <si>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</si>
  <si>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</si>
  <si>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</si>
  <si>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</si>
  <si>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</si>
  <si>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</si>
  <si>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</si>
  <si>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</si>
  <si>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</si>
  <si>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</si>
  <si>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</si>
  <si>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</si>
  <si>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</si>
  <si>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</si>
  <si>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</si>
  <si>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</si>
  <si>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</si>
  <si>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</si>
  <si>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</si>
  <si>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</si>
  <si>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</si>
  <si>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</si>
  <si>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</si>
  <si>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</si>
  <si>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</si>
  <si>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</si>
  <si>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</si>
  <si>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</si>
  <si>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</si>
  <si>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</si>
  <si>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</si>
  <si>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</si>
  <si>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</si>
  <si>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</si>
  <si>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</si>
  <si>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</si>
  <si>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</si>
  <si>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</si>
  <si>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</si>
  <si>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</si>
  <si>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</si>
  <si>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</si>
  <si>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</si>
  <si>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</si>
  <si>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</si>
  <si>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</si>
  <si>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</si>
  <si>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</si>
  <si>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</si>
  <si>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</si>
  <si>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</si>
  <si>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</si>
  <si>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</si>
  <si>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</si>
  <si>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</si>
  <si>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</si>
  <si>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</si>
  <si>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</si>
  <si>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</si>
  <si>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</si>
  <si>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</si>
  <si>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</si>
  <si>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</si>
  <si>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</si>
  <si>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</si>
  <si>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</si>
  <si>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</si>
  <si>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</si>
  <si>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</si>
  <si>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</si>
  <si>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</si>
  <si>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</si>
  <si>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</si>
  <si>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</si>
  <si>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</si>
  <si>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</si>
  <si>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</si>
  <si>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</si>
  <si>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</si>
  <si>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</si>
  <si>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</si>
  <si>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</si>
  <si>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</si>
  <si>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</si>
  <si>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</si>
  <si>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</si>
  <si>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</si>
  <si>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</si>
  <si>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</si>
  <si>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</si>
  <si>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</si>
  <si>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</si>
  <si>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</si>
  <si>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</si>
  <si>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</si>
  <si>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</si>
  <si>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</si>
  <si>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</si>
  <si>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</si>
  <si>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</si>
  <si>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</si>
  <si>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</si>
  <si>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</si>
  <si>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</si>
  <si>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</si>
  <si>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</si>
  <si>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</si>
  <si>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</si>
  <si>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</si>
  <si>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</si>
  <si>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</si>
  <si>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</si>
  <si>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</si>
  <si>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</si>
  <si>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</si>
  <si>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</si>
  <si>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</si>
  <si>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</si>
  <si>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</si>
  <si>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</si>
  <si>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</si>
  <si>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</si>
  <si>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</si>
  <si>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</si>
  <si>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</si>
  <si>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</si>
  <si>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</si>
  <si>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</si>
  <si>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</si>
  <si>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</si>
  <si>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</si>
  <si>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</si>
  <si>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</si>
  <si>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</si>
  <si>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</si>
  <si>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</si>
  <si>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</si>
  <si>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</si>
  <si>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</si>
  <si>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</si>
  <si>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</si>
  <si>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</si>
  <si>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</si>
  <si>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</si>
  <si>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</si>
  <si>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</si>
  <si>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</si>
  <si>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</si>
  <si>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</si>
  <si>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</si>
  <si>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</si>
  <si>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</si>
  <si>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</si>
  <si>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</si>
  <si>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</si>
  <si>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</si>
  <si>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</si>
  <si>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</si>
  <si>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</si>
  <si>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</si>
  <si>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</si>
  <si>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</si>
  <si>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</si>
  <si>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</si>
  <si>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</si>
  <si>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</si>
  <si>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</si>
  <si>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</si>
  <si>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</si>
  <si>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</si>
  <si>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</si>
  <si>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</si>
  <si>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</si>
  <si>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</si>
  <si>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</si>
  <si>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</si>
  <si>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</si>
  <si>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</si>
  <si>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</si>
  <si>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</si>
  <si>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</si>
  <si>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</si>
  <si>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</si>
  <si>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</si>
  <si>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</si>
  <si>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</si>
  <si>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</si>
  <si>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</si>
  <si>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</si>
  <si>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</si>
  <si>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</si>
  <si>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</si>
  <si>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</si>
  <si>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</si>
  <si>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</si>
  <si>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</si>
  <si>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</si>
  <si>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</si>
  <si>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</si>
  <si>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</si>
  <si>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</si>
  <si>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</si>
  <si>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</si>
  <si>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</si>
  <si>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</si>
  <si>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</si>
  <si>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</si>
  <si>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</si>
  <si>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</si>
  <si>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</si>
  <si>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</si>
  <si>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</si>
  <si>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</si>
  <si>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</si>
  <si>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</si>
  <si>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</si>
  <si>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</si>
  <si>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</si>
  <si>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</si>
  <si>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</si>
  <si>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</si>
  <si>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</si>
  <si>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</si>
  <si>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</si>
  <si>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</si>
  <si>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</si>
  <si>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</si>
  <si>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</si>
  <si>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</si>
  <si>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</si>
  <si>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</si>
  <si>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</si>
  <si>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</si>
  <si>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</si>
  <si>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</si>
  <si>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</si>
  <si>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</si>
  <si>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</si>
  <si>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</si>
  <si>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</si>
  <si>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</si>
  <si>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</si>
  <si>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</si>
  <si>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</si>
  <si>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</si>
  <si>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</si>
  <si>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</si>
  <si>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</si>
  <si>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</si>
  <si>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</si>
  <si>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</si>
  <si>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</si>
  <si>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</si>
  <si>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</si>
  <si>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</si>
  <si>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</si>
  <si>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</si>
  <si>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</si>
  <si>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</si>
  <si>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</si>
  <si>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</si>
  <si>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</si>
  <si>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</si>
  <si>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</si>
  <si>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</si>
  <si>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</si>
  <si>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</si>
  <si>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</si>
  <si>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</si>
  <si>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</si>
  <si>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</si>
  <si>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</si>
  <si>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</si>
  <si>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</si>
  <si>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</si>
  <si>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</si>
  <si>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</si>
  <si>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</si>
  <si>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</si>
  <si>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</si>
  <si>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</si>
  <si>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</si>
  <si>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</si>
  <si>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</si>
  <si>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</si>
  <si>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</si>
  <si>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</si>
  <si>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</si>
  <si>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</si>
  <si>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</si>
  <si>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</si>
  <si>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</si>
  <si>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</si>
  <si>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</si>
  <si>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</si>
  <si>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</si>
  <si>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</si>
  <si>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</si>
  <si>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</si>
  <si>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</si>
  <si>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</si>
  <si>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</si>
  <si>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</si>
  <si>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</si>
  <si>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</si>
  <si>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</si>
  <si>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</si>
  <si>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</si>
  <si>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</si>
  <si>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</si>
  <si>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</si>
  <si>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</si>
  <si>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</si>
  <si>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</si>
  <si>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</si>
  <si>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</si>
  <si>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</si>
  <si>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</si>
  <si>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</si>
  <si>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</si>
  <si>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</si>
  <si>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</si>
  <si>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</si>
  <si>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</si>
  <si>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</si>
  <si>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</si>
  <si>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</si>
  <si>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</si>
  <si>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</si>
  <si>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</si>
  <si>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</si>
  <si>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</si>
  <si>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</si>
  <si>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</si>
  <si>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</si>
  <si>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</si>
  <si>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</si>
  <si>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</si>
  <si>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</si>
  <si>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</si>
  <si>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</si>
  <si>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</si>
  <si>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</si>
  <si>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</si>
  <si>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</si>
  <si>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</si>
  <si>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</si>
  <si>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</si>
  <si>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</si>
  <si>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</si>
  <si>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</si>
  <si>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</si>
  <si>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</si>
  <si>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</si>
  <si>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</si>
  <si>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</si>
  <si>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</si>
  <si>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</si>
  <si>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</si>
  <si>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</si>
  <si>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</si>
  <si>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</si>
  <si>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</si>
  <si>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</si>
  <si>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</si>
  <si>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</si>
  <si>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</si>
  <si>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</si>
  <si>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</si>
  <si>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</si>
  <si>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</si>
  <si>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</si>
  <si>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</si>
  <si>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</si>
  <si>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</si>
  <si>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</si>
  <si>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</si>
  <si>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</si>
  <si>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</si>
  <si>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</si>
  <si>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</si>
  <si>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</si>
  <si>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</si>
  <si>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</si>
  <si>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</si>
  <si>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</si>
  <si>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</si>
  <si>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</si>
  <si>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</si>
  <si>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</si>
  <si>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</si>
  <si>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</si>
  <si>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</si>
  <si>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</si>
  <si>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</si>
  <si>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</si>
  <si>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</si>
  <si>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</si>
  <si>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</si>
  <si>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</si>
  <si>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</si>
  <si>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</si>
  <si>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</si>
  <si>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</si>
  <si>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</si>
  <si>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</si>
  <si>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</si>
  <si>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</si>
  <si>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</si>
  <si>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</si>
  <si>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</si>
  <si>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</si>
  <si>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</si>
  <si>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</si>
  <si>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</si>
  <si>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</si>
  <si>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</si>
  <si>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</si>
  <si>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</si>
  <si>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</si>
  <si>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</si>
  <si>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</si>
  <si>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</si>
  <si>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</si>
  <si>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</si>
  <si>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</si>
  <si>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</si>
  <si>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</si>
  <si>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</si>
  <si>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</si>
  <si>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</si>
  <si>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</si>
  <si>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</si>
  <si>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</si>
  <si>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</si>
  <si>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</si>
  <si>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</si>
  <si>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</si>
  <si>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</si>
  <si>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</si>
  <si>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</si>
  <si>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</si>
  <si>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</si>
  <si>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</si>
  <si>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</si>
  <si>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</si>
  <si>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</si>
  <si>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</si>
  <si>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</si>
  <si>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</si>
  <si>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</si>
  <si>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</si>
  <si>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</si>
  <si>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</si>
  <si>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</si>
  <si>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</si>
  <si>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</si>
  <si>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</si>
  <si>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</si>
  <si>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</si>
  <si>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</si>
  <si>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</si>
  <si>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</si>
  <si>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</si>
  <si>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</si>
  <si>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</si>
  <si>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</si>
  <si>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</si>
  <si>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</si>
  <si>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</si>
  <si>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</si>
  <si>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</si>
  <si>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</si>
  <si>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</si>
  <si>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</si>
  <si>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</si>
  <si>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</si>
  <si>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</si>
  <si>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</si>
  <si>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</si>
  <si>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</si>
  <si>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</si>
  <si>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</si>
  <si>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</si>
  <si>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</si>
  <si>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</si>
  <si>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</si>
  <si>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</si>
  <si>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</si>
  <si>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</si>
  <si>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</si>
  <si>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</si>
  <si>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</si>
  <si>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</si>
  <si>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</si>
  <si>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</si>
  <si>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</si>
  <si>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</si>
  <si>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</si>
  <si>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</si>
  <si>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</si>
  <si>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</si>
  <si>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</si>
  <si>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</si>
  <si>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</si>
  <si>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</si>
  <si>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</si>
  <si>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</si>
  <si>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</si>
  <si>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</si>
  <si>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</si>
  <si>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</si>
  <si>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</si>
  <si>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</si>
  <si>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</si>
  <si>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</si>
  <si>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</si>
  <si>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</si>
  <si>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</si>
  <si>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</si>
  <si>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</si>
  <si>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</si>
  <si>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</si>
  <si>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</si>
  <si>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</si>
  <si>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</si>
  <si>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</si>
  <si>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</si>
  <si>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</si>
  <si>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</si>
  <si>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</si>
  <si>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</si>
  <si>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</si>
  <si>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</si>
  <si>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</si>
  <si>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</si>
  <si>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</si>
  <si>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</si>
  <si>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</si>
  <si>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</si>
  <si>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</si>
  <si>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</si>
  <si>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</si>
  <si>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</si>
  <si>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</si>
  <si>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</si>
  <si>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</si>
  <si>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</si>
  <si>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</si>
  <si>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</si>
  <si>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</si>
  <si>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</si>
  <si>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</si>
  <si>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</si>
  <si>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</si>
  <si>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</si>
  <si>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</si>
  <si>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</si>
  <si>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</si>
  <si>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</si>
  <si>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</si>
  <si>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</si>
  <si>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</si>
  <si>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</si>
  <si>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</si>
  <si>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</si>
  <si>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</si>
  <si>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</si>
  <si>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</si>
  <si>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</si>
  <si>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</si>
  <si>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</si>
  <si>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</si>
  <si>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</si>
  <si>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</si>
  <si>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</si>
  <si>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</si>
  <si>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</si>
  <si>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</si>
  <si>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</si>
  <si>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</si>
  <si>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</si>
  <si>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</si>
  <si>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</si>
  <si>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</si>
  <si>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</si>
  <si>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</si>
  <si>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</si>
  <si>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</si>
  <si>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</si>
  <si>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</si>
  <si>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</si>
  <si>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</si>
  <si>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</si>
  <si>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</si>
  <si>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</si>
  <si>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</si>
  <si>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</si>
  <si>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</si>
  <si>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</si>
  <si>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</si>
  <si>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</si>
  <si>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</si>
  <si>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</si>
  <si>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</si>
  <si>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</si>
  <si>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</si>
  <si>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</si>
  <si>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</si>
  <si>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</si>
  <si>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</si>
  <si>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</si>
  <si>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</si>
  <si>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</si>
  <si>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</si>
  <si>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</si>
  <si>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</si>
  <si>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</si>
  <si>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</si>
  <si>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</si>
  <si>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</si>
  <si>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</si>
  <si>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</si>
  <si>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</si>
  <si>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</si>
  <si>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</si>
  <si>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</si>
  <si>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</si>
  <si>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</si>
  <si>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</si>
  <si>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</si>
  <si>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</si>
  <si>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</si>
  <si>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</si>
  <si>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</si>
  <si>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</si>
  <si>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</si>
  <si>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</si>
  <si>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</si>
  <si>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</si>
  <si>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</si>
  <si>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</si>
  <si>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</si>
  <si>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</si>
  <si>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</si>
  <si>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</si>
  <si>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</si>
  <si>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</si>
  <si>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</si>
  <si>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</si>
  <si>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</si>
  <si>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</si>
  <si>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</si>
  <si>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</si>
  <si>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</si>
  <si>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</si>
  <si>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</si>
  <si>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</si>
  <si>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</si>
  <si>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</si>
  <si>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</si>
  <si>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</si>
  <si>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</si>
  <si>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</si>
  <si>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</si>
  <si>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</si>
  <si>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</si>
  <si>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</si>
  <si>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</si>
  <si>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</si>
  <si>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</si>
  <si>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</si>
  <si>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</si>
  <si>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</si>
  <si>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</si>
  <si>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</si>
  <si>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</si>
  <si>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</si>
  <si>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</si>
  <si>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</si>
  <si>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</si>
  <si>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</si>
  <si>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</si>
  <si>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</si>
  <si>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</si>
  <si>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</si>
  <si>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</si>
  <si>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</si>
  <si>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</si>
  <si>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</si>
  <si>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</si>
  <si>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</si>
  <si>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</si>
  <si>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</si>
  <si>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</si>
  <si>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</si>
  <si>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</si>
  <si>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</si>
  <si>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</si>
  <si>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</si>
  <si>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</si>
  <si>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</si>
  <si>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</si>
  <si>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</si>
  <si>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</si>
  <si>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</si>
  <si>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</si>
  <si>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</si>
  <si>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</si>
  <si>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</si>
  <si>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</si>
  <si>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</si>
  <si>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</si>
  <si>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</si>
  <si>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</si>
  <si>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</si>
  <si>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</si>
  <si>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</si>
  <si>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</si>
  <si>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</si>
  <si>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</si>
  <si>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</si>
  <si>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</si>
  <si>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</si>
  <si>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</si>
  <si>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</si>
  <si>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</si>
  <si>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</si>
  <si>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</si>
  <si>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</si>
  <si>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</si>
  <si>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</si>
  <si>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</si>
  <si>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</si>
  <si>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</si>
  <si>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</si>
  <si>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</si>
  <si>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</si>
  <si>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</si>
  <si>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</si>
  <si>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</si>
  <si>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</si>
  <si>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</si>
  <si>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</si>
  <si>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</si>
  <si>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</si>
  <si>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</si>
  <si>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</si>
  <si>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</si>
  <si>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</si>
  <si>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</si>
  <si>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</si>
  <si>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</si>
  <si>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</si>
  <si>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</si>
  <si>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</si>
  <si>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</si>
  <si>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</si>
  <si>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</si>
  <si>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</si>
  <si>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</si>
  <si>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</si>
  <si>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</si>
  <si>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</si>
  <si>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</si>
  <si>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</si>
  <si>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</si>
  <si>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</si>
  <si>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</si>
  <si>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</si>
  <si>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</si>
  <si>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</si>
  <si>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</si>
  <si>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</si>
  <si>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</si>
  <si>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</si>
  <si>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</si>
  <si>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</si>
  <si>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</si>
  <si>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</si>
  <si>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</si>
  <si>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</si>
  <si>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</si>
  <si>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</si>
  <si>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</si>
  <si>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</si>
  <si>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</si>
  <si>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</si>
  <si>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</si>
  <si>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</si>
  <si>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</si>
  <si>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</si>
  <si>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</si>
  <si>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</si>
  <si>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</si>
  <si>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</si>
  <si>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</si>
  <si>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</si>
  <si>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</si>
  <si>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</si>
  <si>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</si>
  <si>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</si>
  <si>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</si>
  <si>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</si>
  <si>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</si>
  <si>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</si>
  <si>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</si>
  <si>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</si>
  <si>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</si>
  <si>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</si>
  <si>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</si>
  <si>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</si>
  <si>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</si>
  <si>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</si>
  <si>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</si>
  <si>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</si>
  <si>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</si>
  <si>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</si>
  <si>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</si>
  <si>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</si>
  <si>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</si>
  <si>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</si>
  <si>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</si>
  <si>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</si>
  <si>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</si>
  <si>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</si>
  <si>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</si>
  <si>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</si>
  <si>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</si>
  <si>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</si>
  <si>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</si>
  <si>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</si>
  <si>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</si>
  <si>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</si>
  <si>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</si>
  <si>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</si>
  <si>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</si>
  <si>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</si>
  <si>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</si>
  <si>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</si>
  <si>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</si>
  <si>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</si>
  <si>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</si>
  <si>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</si>
  <si>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</si>
  <si>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</si>
  <si>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</si>
  <si>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</si>
  <si>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</si>
  <si>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</si>
  <si>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</si>
  <si>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</si>
  <si>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</si>
  <si>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</si>
  <si>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</si>
  <si>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</si>
  <si>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</si>
  <si>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</si>
  <si>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</si>
  <si>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</si>
  <si>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</si>
  <si>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</si>
  <si>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</si>
  <si>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</si>
  <si>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</si>
  <si>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</si>
  <si>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</si>
  <si>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</si>
  <si>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</si>
  <si>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</si>
  <si>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</si>
  <si>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</si>
  <si>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</si>
  <si>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</si>
  <si>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</si>
  <si>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</si>
  <si>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</si>
  <si>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</si>
  <si>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</si>
  <si>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</si>
  <si>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</si>
  <si>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</si>
  <si>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</si>
  <si>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</si>
  <si>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</si>
  <si>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</si>
  <si>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</si>
  <si>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</si>
  <si>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</si>
  <si>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</si>
  <si>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</si>
  <si>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</si>
  <si>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</si>
  <si>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</si>
  <si>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</si>
  <si>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</si>
  <si>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</si>
  <si>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</si>
  <si>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</si>
  <si>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</si>
  <si>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</si>
  <si>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</si>
  <si>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</si>
  <si>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</si>
  <si>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</si>
  <si>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</si>
  <si>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</si>
  <si>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</si>
  <si>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</si>
  <si>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</si>
  <si>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</si>
  <si>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</si>
  <si>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</si>
  <si>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</si>
  <si>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</si>
  <si>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</si>
  <si>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</si>
  <si>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</si>
  <si>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</si>
  <si>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</si>
  <si>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</si>
  <si>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</si>
  <si>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</si>
  <si>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</si>
  <si>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</si>
  <si>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</si>
  <si>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</si>
  <si>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</si>
  <si>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</si>
  <si>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</si>
  <si>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</si>
  <si>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</si>
  <si>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</si>
  <si>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</si>
  <si>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</si>
  <si>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</si>
  <si>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</si>
  <si>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</si>
  <si>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</si>
  <si>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</si>
  <si>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</si>
  <si>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</si>
  <si>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</si>
  <si>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</si>
  <si>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</si>
  <si>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</si>
  <si>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</si>
  <si>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</si>
  <si>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</si>
  <si>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</si>
  <si>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</si>
  <si>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</si>
  <si>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</si>
  <si>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</si>
  <si>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</si>
  <si>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</si>
  <si>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</si>
  <si>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</si>
  <si>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</si>
  <si>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</si>
  <si>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</si>
  <si>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</si>
  <si>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</si>
  <si>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</si>
  <si>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</si>
  <si>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</si>
  <si>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</si>
  <si>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</si>
  <si>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</si>
  <si>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</si>
  <si>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</si>
  <si>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</si>
  <si>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</si>
  <si>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</si>
  <si>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</si>
  <si>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</si>
  <si>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</si>
  <si>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</si>
  <si>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</si>
  <si>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</si>
  <si>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</si>
  <si>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</si>
  <si>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</si>
  <si>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</si>
  <si>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</si>
  <si>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</si>
  <si>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</si>
  <si>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</si>
  <si>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</si>
  <si>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</si>
  <si>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</si>
  <si>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</si>
  <si>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</si>
  <si>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</si>
  <si>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</si>
  <si>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</si>
  <si>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</si>
  <si>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</si>
  <si>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</si>
  <si>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</si>
  <si>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</si>
  <si>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</si>
  <si>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</si>
  <si>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</si>
  <si>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</si>
  <si>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</si>
  <si>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</si>
  <si>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</si>
  <si>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</si>
  <si>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</si>
  <si>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</si>
  <si>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</si>
  <si>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</si>
  <si>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</si>
  <si>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</si>
  <si>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</si>
  <si>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</si>
  <si>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</si>
  <si>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</si>
  <si>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</si>
  <si>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</si>
  <si>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</si>
  <si>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</si>
  <si>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</si>
  <si>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</si>
  <si>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</si>
  <si>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</si>
  <si>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</si>
  <si>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</si>
  <si>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</si>
  <si>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</si>
  <si>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</si>
  <si>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</si>
  <si>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</si>
  <si>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</si>
  <si>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</si>
  <si>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</si>
  <si>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</si>
  <si>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</si>
  <si>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</si>
  <si>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</si>
  <si>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</si>
  <si>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</si>
  <si>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</si>
  <si>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</si>
  <si>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</si>
  <si>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</si>
  <si>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</si>
  <si>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</si>
  <si>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</si>
  <si>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</si>
  <si>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</si>
  <si>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</si>
  <si>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</si>
  <si>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</si>
  <si>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</si>
  <si>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</si>
  <si>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</si>
  <si>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</si>
  <si>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</si>
  <si>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</si>
  <si>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</si>
  <si>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</si>
  <si>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</si>
  <si>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</si>
  <si>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</si>
  <si>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</si>
  <si>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</si>
  <si>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</si>
  <si>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</si>
  <si>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</si>
  <si>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</si>
  <si>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</si>
  <si>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</si>
  <si>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</si>
  <si>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</si>
  <si>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</si>
  <si>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</si>
  <si>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</si>
  <si>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</si>
  <si>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</si>
  <si>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</si>
  <si>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</si>
  <si>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</si>
  <si>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</si>
  <si>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</si>
  <si>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</si>
  <si>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</si>
  <si>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</si>
  <si>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</si>
  <si>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</si>
  <si>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</si>
  <si>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</si>
  <si>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</si>
  <si>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</si>
  <si>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</si>
  <si>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</si>
  <si>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</si>
  <si>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</si>
  <si>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</si>
  <si>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</si>
  <si>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</si>
  <si>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</si>
  <si>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</si>
  <si>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</si>
  <si>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</si>
  <si>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</si>
  <si>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</si>
  <si>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</si>
  <si>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</si>
  <si>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</si>
  <si>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</si>
  <si>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</si>
  <si>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</si>
  <si>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</si>
  <si>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</si>
  <si>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</si>
  <si>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</si>
  <si>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</si>
  <si>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</si>
  <si>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</si>
  <si>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</si>
  <si>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</si>
  <si>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</si>
  <si>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</si>
  <si>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</si>
  <si>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</si>
  <si>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</si>
  <si>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</si>
  <si>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</si>
  <si>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</si>
  <si>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</si>
  <si>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</si>
  <si>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</si>
  <si>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</si>
  <si>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</si>
  <si>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</si>
  <si>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</si>
  <si>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</si>
  <si>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</si>
  <si>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</si>
  <si>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</si>
  <si>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</si>
  <si>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</si>
  <si>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</si>
  <si>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</si>
  <si>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</si>
  <si>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</si>
  <si>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</si>
  <si>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</si>
  <si>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</si>
  <si>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</si>
  <si>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</si>
  <si>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</si>
  <si>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</si>
  <si>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</si>
  <si>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</si>
  <si>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</si>
  <si>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</si>
  <si>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</si>
  <si>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</si>
  <si>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</si>
  <si>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</si>
  <si>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</si>
  <si>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</si>
  <si>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</si>
  <si>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</si>
  <si>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</si>
  <si>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</si>
  <si>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</si>
  <si>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</si>
  <si>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</si>
  <si>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</si>
  <si>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</si>
  <si>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</si>
  <si>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</si>
  <si>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</si>
  <si>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</si>
  <si>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</si>
  <si>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</si>
  <si>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</si>
  <si>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</si>
  <si>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</si>
  <si>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</si>
  <si>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</si>
  <si>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</si>
  <si>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</si>
  <si>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</si>
  <si>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</si>
  <si>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</si>
  <si>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</si>
  <si>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</si>
  <si>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</si>
  <si>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</si>
  <si>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</si>
  <si>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</si>
  <si>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</si>
  <si>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</si>
  <si>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</si>
  <si>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</si>
  <si>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</si>
  <si>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</si>
  <si>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</si>
  <si>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</si>
  <si>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</si>
  <si>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</si>
  <si>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</si>
  <si>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</si>
  <si>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</si>
  <si>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</si>
  <si>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</si>
  <si>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</si>
  <si>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</si>
  <si>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</si>
  <si>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</si>
  <si>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</si>
  <si>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</si>
  <si>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</si>
  <si>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</si>
  <si>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</si>
  <si>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</si>
  <si>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</si>
  <si>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</si>
  <si>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</si>
  <si>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</si>
  <si>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</si>
  <si>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</si>
  <si>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</si>
  <si>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</si>
  <si>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</si>
  <si>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</si>
  <si>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</si>
  <si>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</si>
  <si>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</si>
  <si>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</si>
  <si>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</si>
  <si>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</si>
  <si>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</si>
  <si>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</si>
  <si>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</si>
  <si>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</si>
  <si>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</si>
  <si>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</si>
  <si>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</si>
  <si>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</si>
  <si>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</si>
  <si>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</si>
  <si>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</si>
  <si>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</si>
  <si>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</si>
  <si>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</si>
  <si>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</si>
  <si>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</si>
  <si>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</si>
  <si>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</si>
  <si>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</si>
  <si>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</si>
  <si>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</si>
  <si>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</si>
  <si>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</si>
  <si>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</si>
  <si>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</si>
  <si>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</si>
  <si>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</si>
  <si>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</si>
  <si>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</si>
  <si>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</si>
  <si>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</si>
  <si>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</si>
  <si>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</si>
  <si>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</si>
  <si>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</si>
  <si>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</si>
  <si>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</si>
  <si>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</si>
  <si>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</si>
  <si>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</si>
  <si>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</si>
  <si>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</si>
  <si>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</si>
  <si>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</si>
  <si>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</si>
  <si>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</si>
  <si>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</si>
  <si>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</si>
  <si>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</si>
  <si>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</si>
  <si>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</si>
  <si>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</si>
  <si>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</si>
  <si>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</si>
  <si>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</si>
  <si>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</si>
  <si>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</si>
  <si>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</si>
  <si>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</si>
  <si>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</si>
  <si>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</si>
  <si>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</si>
  <si>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</si>
  <si>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</si>
  <si>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</si>
  <si>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</si>
  <si>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</si>
  <si>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</si>
  <si>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</si>
  <si>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</si>
  <si>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</si>
  <si>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</si>
  <si>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</si>
  <si>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</si>
  <si>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</si>
  <si>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</si>
  <si>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</si>
  <si>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</si>
  <si>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</si>
  <si>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</si>
  <si>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</si>
  <si>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</si>
  <si>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</si>
  <si>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</si>
  <si>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</si>
  <si>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</si>
  <si>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</si>
  <si>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</si>
  <si>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</si>
  <si>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</si>
  <si>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</si>
  <si>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</si>
  <si>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</si>
  <si>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</si>
  <si>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</si>
  <si>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</si>
  <si>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</si>
  <si>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</si>
  <si>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</si>
  <si>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</si>
  <si>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</si>
  <si>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</si>
  <si>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</si>
  <si>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</si>
  <si>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</si>
  <si>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</si>
  <si>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</si>
  <si>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</si>
  <si>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</si>
  <si>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</si>
  <si>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</si>
  <si>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</si>
  <si>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</si>
  <si>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</si>
  <si>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</si>
  <si>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</si>
  <si>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</si>
  <si>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</si>
  <si>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</si>
  <si>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</si>
  <si>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</si>
  <si>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</si>
  <si>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</si>
  <si>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</si>
  <si>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</si>
  <si>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</si>
  <si>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</si>
  <si>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</si>
  <si>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</si>
  <si>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</si>
  <si>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</si>
  <si>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</si>
  <si>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</si>
  <si>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</si>
  <si>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</si>
  <si>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</si>
  <si>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</si>
  <si>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</si>
  <si>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</si>
  <si>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</si>
  <si>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</si>
  <si>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</si>
  <si>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</si>
  <si>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</si>
  <si>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</si>
  <si>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</si>
  <si>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</si>
  <si>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</si>
  <si>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</si>
  <si>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</si>
  <si>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</si>
  <si>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</si>
  <si>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</si>
  <si>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</si>
  <si>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</si>
  <si>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</si>
  <si>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</si>
  <si>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</si>
  <si>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</si>
  <si>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</si>
  <si>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</si>
  <si>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</si>
  <si>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</si>
  <si>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</si>
  <si>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</si>
  <si>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</si>
  <si>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</si>
  <si>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</si>
  <si>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</si>
  <si>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</si>
  <si>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</si>
  <si>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</si>
  <si>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</si>
  <si>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</si>
  <si>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</si>
  <si>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</si>
  <si>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</si>
  <si>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</si>
  <si>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</si>
  <si>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</si>
  <si>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</si>
  <si>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</si>
  <si>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</si>
  <si>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</si>
  <si>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</si>
  <si>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</si>
  <si>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</si>
  <si>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</si>
  <si>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</si>
  <si>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</si>
  <si>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</si>
  <si>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</si>
  <si>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</si>
  <si>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</si>
  <si>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</si>
  <si>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</si>
  <si>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</si>
  <si>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</si>
  <si>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</si>
  <si>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</si>
  <si>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</si>
  <si>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</si>
  <si>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</si>
  <si>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</si>
  <si>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</si>
  <si>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</si>
  <si>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</si>
  <si>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</si>
  <si>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</si>
  <si>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</si>
  <si>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</si>
  <si>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</si>
  <si>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</si>
  <si>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</si>
  <si>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</si>
  <si>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</si>
  <si>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</si>
  <si>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</si>
  <si>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</si>
  <si>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</si>
  <si>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</si>
  <si>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</si>
  <si>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</si>
  <si>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</si>
  <si>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</si>
  <si>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</si>
  <si>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</si>
  <si>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</si>
  <si>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</si>
  <si>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</si>
  <si>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</si>
  <si>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</si>
  <si>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</si>
  <si>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</si>
  <si>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</si>
  <si>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</si>
  <si>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</si>
  <si>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</si>
  <si>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</si>
  <si>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</si>
  <si>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</si>
  <si>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</si>
  <si>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</si>
  <si>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</si>
  <si>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</si>
  <si>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</si>
  <si>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</si>
  <si>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</si>
  <si>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</si>
  <si>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</si>
  <si>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</si>
  <si>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</si>
  <si>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</si>
  <si>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</si>
  <si>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</si>
  <si>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</si>
  <si>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</si>
  <si>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</si>
  <si>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</si>
  <si>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</si>
  <si>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</si>
  <si>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</si>
  <si>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</si>
  <si>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</si>
  <si>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</si>
  <si>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</si>
  <si>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</si>
  <si>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</si>
  <si>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</si>
  <si>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</si>
  <si>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</si>
  <si>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</si>
  <si>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</si>
  <si>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</si>
  <si>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</si>
  <si>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</si>
  <si>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</si>
  <si>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</si>
  <si>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</si>
  <si>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</si>
  <si>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</si>
  <si>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</si>
  <si>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</si>
  <si>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</si>
  <si>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</si>
  <si>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</si>
  <si>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</si>
  <si>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</si>
  <si>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</si>
  <si>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</si>
  <si>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</si>
  <si>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</si>
  <si>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</si>
  <si>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</si>
  <si>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</si>
  <si>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</si>
  <si>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</si>
  <si>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</si>
  <si>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</si>
  <si>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</si>
  <si>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</si>
  <si>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</si>
  <si>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</si>
  <si>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</si>
  <si>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</si>
  <si>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</si>
  <si>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</si>
  <si>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</si>
  <si>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</si>
  <si>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</si>
  <si>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</si>
  <si>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</si>
  <si>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</si>
  <si>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</si>
  <si>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</si>
  <si>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</si>
  <si>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</si>
  <si>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</si>
  <si>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</si>
  <si>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</si>
  <si>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</si>
  <si>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</si>
  <si>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</si>
  <si>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</si>
  <si>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</si>
  <si>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</si>
  <si>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</si>
  <si>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</si>
  <si>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</si>
  <si>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</si>
  <si>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</si>
  <si>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</si>
  <si>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</si>
  <si>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</si>
  <si>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</si>
  <si>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</si>
  <si>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</si>
  <si>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</si>
  <si>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</si>
  <si>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</si>
  <si>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</si>
  <si>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</si>
  <si>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</si>
  <si>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</si>
  <si>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</si>
  <si>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</si>
  <si>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</si>
  <si>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</si>
  <si>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</si>
  <si>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</si>
  <si>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</si>
  <si>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</si>
  <si>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</si>
  <si>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</si>
  <si>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</si>
  <si>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</si>
  <si>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</si>
  <si>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</si>
  <si>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</si>
  <si>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</si>
  <si>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</si>
  <si>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</si>
  <si>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</si>
  <si>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</si>
  <si>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</si>
  <si>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</si>
  <si>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</si>
  <si>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</si>
  <si>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</si>
  <si>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</si>
  <si>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</si>
  <si>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</si>
  <si>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</si>
  <si>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</si>
  <si>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</si>
  <si>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</si>
  <si>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</si>
  <si>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</si>
  <si>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</si>
  <si>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</si>
  <si>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</si>
  <si>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</si>
  <si>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</si>
  <si>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</si>
  <si>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</si>
  <si>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</si>
  <si>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</si>
  <si>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</si>
  <si>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</si>
  <si>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</si>
  <si>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</si>
  <si>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</si>
  <si>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</si>
  <si>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</si>
  <si>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</si>
  <si>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</si>
  <si>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</si>
  <si>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</si>
  <si>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</si>
  <si>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</si>
  <si>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</si>
  <si>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</si>
  <si>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</si>
  <si>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</si>
  <si>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</si>
  <si>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</si>
  <si>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</si>
  <si>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</si>
  <si>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</si>
  <si>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</si>
  <si>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</si>
  <si>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</si>
  <si>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</si>
  <si>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</si>
  <si>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</si>
  <si>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</si>
  <si>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</si>
  <si>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</si>
  <si>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</si>
  <si>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</si>
  <si>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</si>
  <si>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</si>
  <si>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</si>
  <si>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</si>
  <si>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</si>
  <si>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</si>
  <si>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</si>
  <si>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</si>
  <si>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</si>
  <si>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</si>
  <si>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</si>
  <si>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</si>
  <si>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</si>
  <si>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</si>
  <si>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</si>
  <si>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</si>
  <si>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</si>
  <si>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</si>
  <si>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</si>
  <si>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</si>
  <si>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</si>
  <si>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</si>
  <si>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</si>
  <si>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</si>
  <si>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</si>
  <si>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</si>
  <si>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</si>
  <si>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</si>
  <si>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</si>
  <si>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</si>
  <si>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</si>
  <si>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</si>
  <si>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</si>
  <si>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</si>
  <si>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</si>
  <si>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</si>
  <si>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</si>
  <si>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</si>
  <si>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</si>
  <si>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</si>
  <si>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</si>
  <si>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</si>
  <si>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</si>
  <si>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</si>
  <si>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</si>
  <si>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</si>
  <si>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</si>
  <si>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</si>
  <si>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</si>
  <si>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</si>
  <si>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</si>
  <si>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</si>
  <si>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</si>
  <si>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</si>
  <si>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</si>
  <si>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</si>
  <si>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</si>
  <si>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</si>
  <si>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</si>
  <si>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</si>
  <si>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</si>
  <si>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</si>
  <si>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</si>
  <si>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</si>
  <si>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</si>
  <si>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</si>
  <si>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</si>
  <si>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</si>
  <si>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</si>
  <si>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</si>
  <si>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</si>
  <si>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</si>
  <si>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</si>
  <si>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</si>
  <si>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</si>
  <si>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</si>
  <si>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</si>
  <si>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</si>
  <si>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</si>
  <si>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</si>
  <si>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</si>
  <si>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</si>
  <si>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</si>
  <si>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</si>
  <si>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</si>
  <si>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</si>
  <si>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</si>
  <si>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</si>
  <si>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</si>
  <si>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</si>
  <si>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</si>
  <si>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</si>
  <si>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</si>
  <si>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</si>
  <si>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</si>
  <si>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</si>
  <si>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</si>
  <si>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</si>
  <si>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</si>
  <si>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</si>
  <si>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</si>
  <si>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</si>
  <si>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</si>
  <si>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</si>
  <si>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</si>
  <si>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</si>
  <si>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</si>
  <si>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</si>
  <si>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</si>
  <si>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</si>
  <si>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</si>
  <si>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</si>
  <si>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</si>
  <si>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</si>
  <si>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</si>
  <si>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</si>
  <si>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</si>
  <si>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</si>
  <si>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</si>
  <si>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</si>
  <si>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</si>
  <si>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</si>
  <si>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</si>
  <si>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</si>
  <si>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</si>
  <si>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</si>
  <si>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</si>
  <si>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</si>
  <si>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</si>
  <si>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</si>
  <si>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</si>
  <si>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</si>
  <si>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</si>
  <si>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</si>
  <si>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</si>
  <si>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</si>
  <si>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</si>
  <si>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</si>
  <si>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</si>
  <si>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</si>
  <si>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</si>
  <si>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</si>
  <si>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</si>
  <si>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</si>
  <si>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</si>
  <si>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</si>
  <si>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</si>
  <si>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</si>
  <si>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</si>
  <si>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</si>
  <si>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</si>
  <si>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</si>
  <si>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</si>
  <si>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</si>
  <si>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</si>
  <si>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</si>
  <si>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</si>
  <si>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</si>
  <si>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</si>
  <si>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</si>
  <si>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</si>
  <si>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</si>
  <si>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</si>
  <si>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</si>
  <si>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</si>
  <si>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</si>
  <si>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</si>
  <si>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</si>
  <si>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</si>
  <si>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</si>
  <si>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</si>
  <si>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</si>
  <si>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</si>
  <si>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</si>
  <si>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</si>
  <si>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</si>
  <si>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</si>
  <si>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</si>
  <si>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</si>
  <si>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</si>
  <si>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</si>
  <si>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</si>
  <si>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</si>
  <si>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</si>
  <si>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</si>
  <si>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</si>
  <si>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</si>
  <si>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</si>
  <si>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</si>
  <si>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</si>
  <si>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</si>
  <si>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</si>
  <si>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</si>
  <si>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</si>
  <si>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</si>
  <si>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</si>
  <si>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</si>
  <si>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</si>
  <si>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</si>
  <si>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</si>
  <si>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</si>
  <si>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</si>
  <si>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</si>
  <si>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</si>
  <si>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</si>
  <si>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</si>
  <si>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</si>
  <si>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</si>
  <si>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</si>
  <si>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</si>
  <si>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</si>
  <si>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</si>
  <si>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</si>
  <si>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</si>
  <si>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</si>
  <si>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</si>
  <si>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</si>
  <si>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</si>
  <si>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</si>
  <si>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</si>
  <si>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</si>
  <si>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</si>
  <si>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</si>
  <si>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</si>
  <si>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</si>
  <si>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</si>
  <si>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</si>
  <si>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</si>
  <si>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</si>
  <si>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</si>
  <si>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</si>
  <si>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</si>
  <si>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</si>
  <si>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</si>
  <si>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</si>
  <si>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</si>
  <si>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</si>
  <si>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</si>
  <si>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</si>
  <si>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</si>
  <si>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</si>
  <si>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</si>
  <si>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</si>
  <si>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</si>
  <si>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</si>
  <si>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</si>
  <si>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</si>
  <si>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</si>
  <si>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</si>
  <si>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</si>
  <si>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</si>
  <si>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</si>
  <si>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</si>
  <si>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</si>
  <si>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</si>
  <si>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</si>
  <si>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</si>
  <si>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</si>
  <si>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</si>
  <si>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</si>
  <si>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</si>
  <si>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</si>
  <si>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</si>
  <si>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</si>
  <si>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</si>
  <si>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</si>
  <si>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</si>
  <si>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</si>
  <si>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</si>
  <si>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</si>
  <si>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</si>
  <si>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</si>
  <si>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</si>
  <si>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</si>
  <si>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</si>
  <si>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</si>
  <si>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</si>
  <si>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</si>
  <si>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</si>
  <si>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</si>
  <si>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</si>
  <si>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</si>
  <si>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</si>
  <si>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</si>
  <si>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</si>
  <si>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</si>
  <si>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</si>
  <si>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</si>
  <si>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</si>
  <si>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</si>
  <si>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</si>
  <si>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</si>
  <si>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</si>
  <si>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</si>
  <si>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</si>
  <si>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</si>
  <si>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</si>
  <si>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</si>
  <si>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</si>
  <si>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</si>
  <si>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</si>
  <si>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</si>
  <si>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</si>
  <si>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</si>
  <si>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</si>
  <si>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</si>
  <si>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</si>
  <si>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</si>
  <si>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</si>
  <si>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</si>
  <si>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</si>
  <si>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</si>
  <si>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</si>
  <si>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</si>
  <si>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</si>
  <si>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</si>
  <si>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</si>
  <si>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</si>
  <si>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</si>
  <si>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</si>
  <si>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</si>
  <si>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</si>
  <si>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</si>
  <si>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</si>
  <si>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</si>
  <si>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</si>
  <si>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</si>
  <si>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</si>
  <si>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</si>
  <si>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</si>
  <si>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</si>
  <si>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</si>
  <si>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</si>
  <si>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</si>
  <si>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</si>
  <si>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</si>
  <si>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</si>
  <si>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</si>
  <si>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</si>
  <si>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</si>
  <si>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</si>
  <si>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</si>
  <si>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</si>
  <si>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</si>
  <si>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</si>
  <si>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</si>
  <si>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</si>
  <si>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</si>
  <si>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</si>
  <si>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</si>
  <si>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</si>
  <si>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</si>
  <si>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</si>
  <si>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</si>
  <si>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</si>
  <si>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</si>
  <si>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</si>
  <si>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</si>
  <si>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</si>
  <si>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</si>
  <si>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</si>
  <si>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</si>
  <si>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</si>
  <si>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</si>
  <si>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</si>
  <si>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</si>
  <si>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</si>
  <si>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</si>
  <si>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</si>
  <si>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</si>
  <si>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</si>
  <si>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</si>
  <si>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</si>
  <si>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</si>
  <si>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</si>
  <si>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</si>
  <si>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</si>
  <si>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</si>
  <si>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</si>
  <si>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</si>
  <si>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</si>
  <si>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</si>
  <si>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</si>
  <si>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</si>
  <si>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</si>
  <si>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</si>
  <si>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</si>
  <si>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</si>
  <si>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</si>
  <si>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</si>
  <si>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</si>
  <si>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</si>
  <si>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</si>
  <si>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</si>
  <si>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</si>
  <si>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</si>
  <si>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</si>
  <si>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</si>
  <si>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</si>
  <si>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</si>
  <si>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</si>
  <si>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</si>
  <si>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</si>
  <si>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</si>
  <si>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</si>
  <si>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</si>
  <si>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</si>
  <si>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</si>
  <si>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</si>
  <si>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</si>
  <si>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</si>
  <si>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</si>
  <si>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</si>
  <si>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</si>
  <si>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</si>
  <si>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</si>
  <si>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</si>
  <si>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</si>
  <si>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</si>
  <si>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</si>
  <si>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</si>
  <si>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</si>
  <si>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</si>
  <si>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</si>
  <si>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</si>
  <si>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</si>
  <si>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</si>
  <si>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</si>
  <si>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</si>
  <si>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</si>
  <si>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</si>
  <si>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</si>
  <si>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</si>
  <si>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</si>
  <si>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</si>
  <si>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</si>
  <si>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</si>
  <si>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</si>
  <si>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</si>
  <si>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</si>
  <si>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</si>
  <si>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</si>
  <si>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</si>
  <si>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</si>
  <si>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</si>
  <si>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</si>
  <si>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</si>
  <si>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</si>
  <si>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</si>
  <si>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</si>
  <si>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</si>
  <si>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</si>
  <si>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</si>
  <si>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</si>
  <si>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</si>
  <si>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</si>
  <si>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</si>
  <si>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</si>
  <si>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</si>
  <si>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</si>
  <si>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</si>
  <si>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</si>
  <si>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</si>
  <si>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</si>
  <si>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</si>
  <si>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</si>
  <si>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</si>
  <si>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</si>
  <si>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</si>
  <si>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</si>
  <si>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</si>
  <si>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</si>
  <si>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</si>
  <si>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</si>
  <si>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</si>
  <si>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</si>
  <si>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</si>
  <si>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</si>
  <si>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</si>
  <si>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</si>
  <si>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</si>
  <si>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</si>
  <si>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</si>
  <si>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</si>
  <si>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</si>
  <si>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</si>
  <si>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</si>
  <si>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</si>
  <si>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</si>
  <si>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</si>
  <si>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</si>
  <si>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</si>
  <si>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</si>
  <si>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</si>
  <si>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</si>
  <si>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</si>
  <si>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</si>
  <si>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</si>
  <si>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</si>
  <si>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</si>
  <si>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</si>
  <si>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</si>
  <si>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</si>
  <si>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</si>
  <si>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</si>
  <si>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</si>
  <si>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</si>
  <si>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</si>
  <si>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</si>
  <si>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</si>
  <si>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</si>
  <si>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</si>
  <si>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</si>
  <si>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</si>
  <si>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</si>
  <si>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</si>
  <si>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</si>
  <si>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</si>
  <si>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</si>
  <si>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</si>
  <si>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</si>
  <si>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</si>
  <si>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</si>
  <si>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</si>
  <si>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</si>
  <si>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</si>
  <si>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</si>
  <si>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</si>
  <si>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</si>
  <si>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</si>
  <si>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</si>
  <si>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</si>
  <si>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</si>
  <si>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</si>
  <si>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</si>
  <si>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</si>
  <si>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</si>
  <si>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</si>
  <si>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</si>
  <si>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</si>
  <si>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</si>
  <si>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</si>
  <si>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</si>
  <si>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</si>
  <si>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</si>
  <si>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</si>
  <si>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</si>
  <si>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</si>
  <si>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</si>
  <si>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</si>
  <si>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</si>
  <si>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</si>
  <si>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</si>
  <si>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</si>
  <si>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</si>
  <si>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</si>
  <si>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</si>
  <si>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</si>
  <si>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</si>
  <si>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</si>
  <si>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</si>
  <si>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</si>
  <si>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</si>
  <si>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</si>
  <si>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</si>
  <si>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</si>
  <si>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</si>
  <si>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</si>
  <si>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</si>
  <si>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</si>
  <si>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</si>
  <si>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</si>
  <si>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</si>
  <si>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</si>
  <si>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</si>
  <si>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</si>
  <si>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</si>
  <si>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</si>
  <si>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</si>
  <si>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</si>
  <si>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</si>
  <si>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</si>
  <si>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</si>
  <si>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</si>
  <si>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</si>
  <si>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</si>
  <si>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</si>
  <si>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</si>
  <si>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</si>
  <si>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</si>
  <si>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</si>
  <si>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</si>
  <si>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</si>
  <si>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</si>
  <si>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</si>
  <si>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</si>
  <si>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</si>
  <si>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</si>
  <si>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</si>
  <si>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</si>
  <si>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</si>
  <si>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</si>
  <si>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</si>
  <si>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</si>
  <si>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</si>
  <si>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</si>
  <si>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</si>
  <si>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</si>
  <si>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</si>
  <si>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</si>
  <si>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</si>
  <si>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</si>
  <si>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</si>
  <si>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</si>
  <si>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</si>
  <si>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</si>
  <si>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</si>
  <si>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</si>
  <si>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</si>
  <si>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</si>
  <si>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</si>
  <si>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</si>
  <si>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</si>
  <si>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</si>
  <si>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</si>
  <si>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</si>
  <si>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</si>
  <si>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</si>
  <si>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</si>
  <si>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</si>
  <si>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</si>
  <si>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</si>
  <si>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</si>
  <si>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</si>
  <si>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</si>
  <si>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</si>
  <si>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</si>
  <si>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</si>
  <si>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</si>
  <si>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</si>
  <si>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</si>
  <si>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</si>
  <si>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</si>
  <si>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</si>
  <si>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</si>
  <si>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</si>
  <si>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</si>
  <si>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</si>
  <si>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</si>
  <si>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</si>
  <si>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</si>
  <si>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</si>
  <si>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</si>
  <si>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</si>
  <si>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</si>
  <si>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</si>
  <si>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</si>
  <si>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</si>
  <si>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</si>
  <si>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</si>
  <si>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</si>
  <si>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</si>
  <si>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</si>
  <si>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</si>
  <si>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</si>
  <si>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</si>
  <si>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</si>
  <si>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</si>
  <si>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</si>
  <si>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</si>
  <si>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</si>
  <si>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</si>
  <si>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</si>
  <si>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</si>
  <si>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</si>
  <si>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</si>
  <si>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</si>
  <si>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</si>
  <si>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</si>
  <si>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</si>
  <si>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</si>
  <si>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</si>
  <si>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</si>
  <si>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</si>
  <si>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</si>
  <si>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</si>
  <si>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</si>
  <si>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</si>
  <si>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</si>
  <si>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</si>
  <si>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</si>
  <si>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</si>
  <si>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</si>
  <si>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</si>
  <si>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</si>
  <si>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</si>
  <si>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</si>
  <si>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</si>
  <si>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</si>
  <si>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</si>
  <si>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</si>
  <si>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</si>
  <si>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</si>
  <si>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</si>
  <si>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</si>
  <si>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</si>
  <si>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</si>
  <si>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</si>
  <si>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</si>
  <si>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</si>
  <si>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</si>
  <si>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</si>
  <si>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</si>
  <si>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</si>
  <si>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</si>
  <si>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</si>
  <si>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</si>
  <si>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</si>
  <si>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</si>
  <si>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</si>
  <si>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</si>
  <si>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</si>
  <si>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</si>
  <si>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</si>
  <si>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</si>
  <si>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</si>
  <si>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</si>
  <si>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</si>
  <si>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</si>
  <si>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</si>
  <si>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</si>
  <si>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</si>
  <si>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</si>
  <si>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</si>
  <si>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</si>
  <si>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</si>
  <si>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</si>
  <si>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</si>
  <si>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</si>
  <si>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</si>
  <si>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</si>
  <si>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</si>
  <si>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</si>
  <si>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</si>
  <si>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</si>
  <si>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</si>
  <si>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</si>
  <si>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</si>
  <si>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</si>
  <si>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</si>
  <si>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</si>
  <si>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</si>
  <si>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</si>
  <si>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</si>
  <si>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</si>
  <si>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</si>
  <si>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</si>
  <si>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</si>
  <si>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</si>
  <si>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</si>
  <si>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</si>
  <si>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</si>
  <si>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</si>
  <si>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</si>
  <si>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</si>
  <si>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</si>
  <si>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</si>
  <si>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</si>
  <si>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</si>
  <si>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</si>
  <si>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</si>
  <si>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</si>
  <si>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</si>
  <si>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</si>
  <si>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</si>
  <si>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</si>
  <si>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</si>
  <si>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</si>
  <si>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</si>
  <si>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</si>
  <si>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</si>
  <si>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</si>
  <si>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</si>
  <si>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</si>
  <si>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</si>
  <si>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</si>
  <si>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</si>
  <si>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</si>
  <si>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</si>
  <si>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</si>
  <si>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</si>
  <si>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</si>
  <si>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</si>
  <si>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</si>
  <si>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</si>
  <si>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</si>
  <si>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</si>
  <si>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</si>
  <si>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</si>
  <si>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</si>
  <si>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</si>
  <si>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</si>
  <si>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</si>
  <si>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</si>
  <si>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</si>
  <si>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</si>
  <si>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</si>
  <si>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</si>
  <si>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</si>
  <si>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</si>
  <si>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</si>
  <si>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</si>
  <si>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</si>
  <si>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</si>
  <si>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</si>
  <si>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</si>
  <si>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</si>
  <si>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</si>
  <si>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</si>
  <si>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</si>
  <si>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</si>
  <si>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</si>
  <si>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</si>
  <si>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</si>
  <si>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</si>
  <si>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</si>
  <si>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</si>
  <si>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</si>
  <si>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</si>
  <si>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</si>
  <si>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</si>
  <si>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</si>
  <si>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</si>
  <si>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</si>
  <si>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</si>
  <si>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</si>
  <si>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</si>
  <si>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</si>
  <si>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</si>
  <si>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</si>
  <si>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</si>
  <si>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</si>
  <si>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</si>
  <si>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</si>
  <si>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</si>
  <si>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</si>
  <si>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</si>
  <si>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</si>
  <si>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</si>
  <si>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</si>
  <si>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</si>
  <si>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</si>
  <si>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</si>
  <si>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</si>
  <si>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</si>
  <si>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</si>
  <si>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</si>
  <si>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</si>
  <si>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</si>
  <si>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</si>
  <si>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</si>
  <si>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</si>
  <si>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</si>
  <si>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</si>
  <si>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</si>
  <si>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</si>
  <si>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</si>
  <si>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</si>
  <si>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</si>
  <si>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</si>
  <si>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</si>
  <si>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</si>
  <si>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</si>
  <si>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</si>
  <si>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</si>
  <si>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</si>
  <si>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</si>
  <si>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</si>
  <si>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</si>
  <si>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</si>
  <si>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</si>
  <si>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</si>
  <si>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</si>
  <si>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</si>
  <si>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</si>
  <si>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</si>
  <si>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</si>
  <si>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</si>
  <si>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</si>
  <si>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</si>
  <si>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</si>
  <si>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</si>
  <si>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</si>
  <si>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</si>
  <si>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</si>
  <si>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</si>
  <si>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</si>
  <si>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</si>
  <si>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</si>
  <si>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</si>
  <si>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</si>
  <si>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</si>
  <si>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</si>
  <si>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</si>
  <si>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</si>
  <si>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</si>
  <si>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</si>
  <si>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</si>
  <si>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</si>
  <si>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</si>
  <si>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</si>
  <si>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</si>
  <si>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</si>
  <si>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</si>
  <si>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</si>
  <si>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</si>
  <si>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</si>
  <si>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</si>
  <si>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</si>
  <si>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</si>
  <si>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</si>
  <si>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</si>
  <si>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</si>
  <si>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</si>
  <si>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</si>
  <si>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</si>
  <si>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</si>
  <si>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</si>
  <si>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</si>
  <si>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</si>
  <si>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</si>
  <si>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</si>
  <si>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</si>
  <si>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</si>
  <si>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</si>
  <si>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</si>
  <si>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</si>
  <si>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</si>
  <si>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</si>
  <si>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</si>
  <si>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</si>
  <si>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</si>
  <si>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</si>
  <si>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</si>
  <si>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</si>
  <si>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</si>
  <si>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</si>
  <si>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</si>
  <si>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</si>
  <si>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</si>
  <si>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</si>
  <si>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</si>
  <si>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</si>
  <si>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</si>
  <si>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</si>
  <si>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</si>
  <si>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</si>
  <si>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</si>
  <si>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</si>
  <si>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</si>
  <si>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</si>
  <si>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</si>
  <si>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</si>
  <si>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</si>
  <si>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</si>
  <si>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</si>
  <si>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</si>
  <si>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</si>
  <si>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</si>
  <si>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</si>
  <si>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</si>
  <si>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</si>
  <si>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</si>
  <si>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</si>
  <si>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</si>
  <si>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</si>
  <si>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</si>
  <si>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</si>
  <si>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</si>
  <si>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</si>
  <si>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</si>
  <si>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</si>
  <si>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</si>
  <si>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</si>
  <si>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</si>
  <si>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</si>
  <si>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</si>
  <si>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</si>
  <si>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</si>
  <si>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</si>
  <si>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</si>
  <si>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</si>
  <si>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</si>
  <si>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</si>
  <si>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</si>
  <si>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</si>
  <si>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</si>
  <si>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</si>
  <si>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</si>
  <si>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</si>
  <si>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</si>
  <si>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</si>
  <si>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</si>
  <si>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</si>
  <si>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</si>
  <si>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</si>
  <si>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</si>
  <si>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</si>
  <si>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</si>
  <si>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</si>
  <si>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</si>
  <si>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</si>
  <si>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</si>
  <si>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</si>
  <si>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</si>
  <si>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</si>
  <si>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</si>
  <si>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</si>
  <si>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</si>
  <si>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</si>
  <si>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</si>
  <si>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</si>
  <si>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</si>
  <si>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</si>
  <si>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</si>
  <si>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</si>
  <si>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</si>
  <si>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</si>
  <si>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</si>
  <si>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</si>
  <si>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</si>
  <si>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</si>
  <si>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</si>
  <si>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</si>
  <si>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</si>
  <si>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</si>
  <si>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</si>
  <si>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</si>
  <si>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</si>
  <si>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</si>
  <si>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</si>
  <si>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</si>
  <si>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</si>
  <si>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</si>
  <si>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</si>
  <si>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</si>
  <si>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</si>
  <si>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</si>
  <si>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</si>
  <si>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</si>
  <si>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</si>
  <si>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</si>
  <si>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</si>
  <si>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</si>
  <si>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</si>
  <si>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</si>
  <si>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</si>
  <si>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</si>
  <si>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</si>
  <si>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</si>
  <si>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</si>
  <si>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</si>
  <si>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</si>
  <si>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</si>
  <si>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</si>
  <si>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</si>
  <si>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</si>
  <si>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</si>
  <si>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</si>
  <si>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</si>
  <si>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</si>
  <si>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</si>
  <si>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</si>
  <si>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</si>
  <si>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</si>
  <si>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</si>
  <si>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</si>
  <si>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</si>
  <si>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</si>
  <si>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</si>
  <si>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</si>
  <si>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</si>
  <si>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</si>
  <si>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</si>
  <si>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</si>
  <si>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</si>
  <si>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</si>
  <si>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</si>
  <si>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</si>
  <si>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</si>
  <si>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</si>
  <si>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</si>
  <si>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</si>
  <si>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</si>
  <si>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</si>
  <si>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</si>
  <si>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</si>
  <si>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</si>
  <si>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</si>
  <si>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</si>
  <si>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</si>
  <si>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</si>
  <si>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</si>
  <si>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</si>
  <si>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</si>
  <si>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</si>
  <si>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</si>
  <si>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</si>
  <si>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</si>
  <si>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</si>
  <si>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</si>
  <si>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</si>
  <si>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</si>
  <si>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</si>
  <si>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</si>
  <si>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</si>
  <si>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</si>
  <si>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</si>
  <si>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</si>
  <si>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</si>
  <si>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</si>
  <si>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</si>
  <si>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</si>
  <si>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</si>
  <si>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</si>
  <si>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</si>
  <si>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</si>
  <si>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</si>
  <si>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</si>
  <si>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</si>
  <si>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</si>
  <si>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</si>
  <si>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</si>
  <si>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</si>
  <si>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</si>
  <si>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</si>
  <si>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</si>
  <si>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</si>
  <si>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</si>
  <si>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</si>
  <si>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</si>
  <si>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</si>
  <si>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</si>
  <si>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</si>
  <si>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</si>
  <si>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</si>
  <si>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</si>
  <si>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</si>
  <si>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</si>
  <si>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</si>
  <si>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</si>
  <si>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</si>
  <si>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</si>
  <si>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</si>
  <si>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</si>
  <si>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</si>
  <si>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</si>
  <si>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</si>
  <si>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</si>
  <si>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</si>
  <si>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</si>
  <si>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</si>
  <si>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</si>
  <si>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</si>
  <si>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</si>
  <si>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</si>
  <si>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</si>
  <si>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</si>
  <si>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</si>
  <si>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</si>
  <si>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</si>
  <si>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</si>
  <si>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</si>
  <si>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</si>
  <si>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</si>
  <si>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</si>
  <si>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</si>
  <si>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</si>
  <si>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</si>
  <si>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</si>
  <si>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</si>
  <si>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</si>
  <si>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</si>
  <si>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</si>
  <si>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</si>
  <si>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</si>
  <si>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</si>
  <si>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</si>
  <si>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</si>
  <si>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</si>
  <si>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</si>
  <si>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</si>
  <si>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</si>
  <si>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</si>
  <si>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</si>
  <si>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</si>
  <si>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</si>
  <si>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</si>
  <si>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</si>
  <si>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</si>
  <si>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</si>
  <si>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</si>
  <si>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</si>
  <si>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</si>
  <si>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</si>
  <si>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</si>
  <si>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</si>
  <si>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</si>
  <si>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</si>
  <si>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</si>
  <si>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</si>
  <si>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</si>
  <si>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</si>
  <si>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</si>
  <si>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</si>
  <si>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</si>
  <si>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</si>
  <si>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</si>
  <si>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</si>
  <si>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</si>
  <si>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</si>
  <si>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</si>
  <si>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</si>
  <si>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</si>
  <si>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</si>
  <si>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</si>
  <si>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</si>
  <si>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</si>
  <si>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</si>
  <si>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</si>
  <si>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</si>
  <si>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</si>
  <si>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</si>
  <si>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</si>
  <si>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</si>
  <si>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</si>
  <si>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</si>
  <si>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</si>
  <si>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</si>
  <si>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</si>
  <si>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</si>
  <si>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</si>
  <si>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</si>
  <si>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</si>
  <si>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</si>
  <si>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</si>
  <si>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</si>
  <si>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</si>
  <si>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</si>
  <si>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</si>
  <si>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</si>
  <si>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</si>
  <si>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</si>
  <si>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</si>
  <si>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</si>
  <si>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</si>
  <si>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</si>
  <si>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</si>
  <si>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</si>
  <si>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</si>
  <si>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</si>
  <si>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</si>
  <si>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</si>
  <si>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</si>
  <si>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</si>
  <si>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</si>
  <si>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</si>
  <si>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</si>
  <si>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</si>
  <si>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</si>
  <si>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</si>
  <si>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</si>
  <si>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</si>
  <si>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</si>
  <si>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</si>
  <si>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</si>
  <si>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</si>
  <si>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</si>
  <si>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</si>
  <si>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</si>
  <si>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</si>
  <si>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</si>
  <si>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</si>
  <si>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</si>
  <si>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</si>
  <si>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</si>
  <si>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</si>
  <si>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</si>
  <si>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</si>
  <si>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</si>
  <si>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</si>
  <si>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</si>
  <si>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</si>
  <si>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</si>
  <si>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</si>
  <si>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</si>
  <si>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</si>
  <si>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</si>
  <si>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</si>
  <si>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</si>
  <si>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</si>
  <si>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</si>
  <si>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</si>
  <si>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</si>
  <si>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</si>
  <si>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</si>
  <si>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</si>
  <si>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</si>
  <si>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</si>
  <si>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</si>
  <si>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</si>
  <si>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</si>
  <si>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</si>
  <si>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</si>
  <si>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</si>
  <si>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</si>
  <si>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</si>
  <si>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</si>
  <si>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</si>
  <si>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</si>
  <si>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</si>
  <si>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</si>
  <si>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</si>
  <si>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</si>
  <si>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</si>
  <si>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</si>
  <si>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</si>
  <si>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</si>
  <si>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</si>
  <si>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</si>
  <si>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</si>
  <si>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</si>
  <si>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</si>
  <si>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</si>
  <si>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</si>
  <si>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</si>
  <si>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</si>
  <si>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</si>
  <si>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</si>
  <si>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</si>
  <si>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</si>
  <si>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</si>
  <si>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</si>
  <si>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</si>
  <si>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</si>
  <si>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</si>
  <si>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</si>
  <si>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</si>
  <si>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</si>
  <si>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</si>
  <si>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</si>
  <si>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</si>
  <si>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</si>
  <si>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</si>
  <si>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</si>
  <si>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</si>
  <si>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</si>
  <si>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</si>
  <si>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</si>
  <si>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</si>
  <si>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</si>
  <si>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</si>
  <si>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</si>
  <si>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</si>
  <si>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</si>
  <si>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</si>
  <si>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</si>
  <si>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</si>
  <si>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</si>
  <si>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</si>
  <si>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</si>
  <si>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</si>
  <si>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</si>
  <si>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</si>
  <si>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</si>
  <si>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</si>
  <si>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</si>
  <si>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</si>
  <si>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</si>
  <si>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</si>
  <si>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</si>
  <si>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</si>
  <si>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</si>
  <si>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</si>
  <si>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</si>
  <si>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</si>
  <si>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</si>
  <si>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</si>
  <si>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</si>
  <si>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</si>
  <si>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</si>
  <si>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</si>
  <si>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</si>
  <si>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</si>
  <si>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</si>
  <si>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</si>
  <si>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</si>
  <si>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</si>
  <si>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</si>
  <si>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</si>
  <si>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</si>
  <si>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</si>
  <si>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</si>
  <si>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</si>
  <si>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</si>
  <si>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</si>
  <si>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</si>
  <si>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</si>
  <si>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</si>
  <si>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</si>
  <si>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</si>
  <si>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</si>
  <si>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</si>
  <si>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</si>
  <si>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</si>
  <si>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</si>
  <si>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</si>
  <si>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</si>
  <si>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</si>
  <si>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</si>
  <si>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</si>
  <si>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</si>
  <si>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</si>
  <si>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</si>
  <si>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</si>
  <si>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</si>
  <si>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</si>
  <si>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</si>
  <si>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</si>
  <si>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</si>
  <si>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</si>
  <si>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</si>
  <si>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</si>
  <si>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</si>
  <si>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</si>
  <si>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</si>
  <si>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</si>
  <si>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</si>
  <si>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</si>
  <si>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</si>
  <si>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</si>
  <si>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</si>
  <si>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</si>
  <si>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</si>
  <si>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</si>
  <si>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</si>
  <si>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</si>
  <si>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</si>
  <si>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</si>
  <si>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</si>
  <si>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</si>
  <si>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</si>
  <si>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</si>
  <si>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</si>
  <si>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</si>
  <si>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</si>
  <si>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</si>
  <si>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</si>
  <si>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</si>
  <si>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</si>
  <si>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</si>
  <si>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</si>
  <si>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</si>
  <si>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</si>
  <si>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</si>
  <si>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</si>
  <si>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</si>
  <si>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</si>
  <si>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</si>
  <si>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</si>
  <si>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</si>
  <si>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</si>
  <si>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</si>
  <si>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</si>
  <si>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</si>
  <si>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</si>
  <si>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</si>
  <si>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</si>
  <si>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</si>
  <si>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</si>
  <si>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</si>
  <si>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</si>
  <si>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</si>
  <si>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</si>
  <si>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</si>
  <si>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</si>
  <si>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</si>
  <si>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</si>
  <si>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</si>
  <si>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</si>
  <si>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</si>
  <si>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</si>
  <si>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</si>
  <si>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</si>
  <si>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</si>
  <si>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</si>
  <si>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</si>
  <si>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</si>
  <si>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</si>
  <si>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</si>
  <si>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</si>
  <si>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</si>
  <si>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</si>
  <si>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</si>
  <si>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</si>
  <si>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</si>
  <si>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</si>
  <si>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</si>
  <si>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</si>
  <si>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</si>
  <si>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</si>
  <si>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</si>
  <si>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</si>
  <si>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</si>
  <si>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</si>
  <si>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</si>
  <si>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</si>
  <si>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</si>
  <si>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</si>
  <si>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</si>
  <si>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</si>
  <si>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</si>
  <si>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</si>
  <si>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</si>
  <si>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</si>
  <si>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</si>
  <si>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</si>
  <si>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</si>
  <si>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</si>
  <si>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</si>
  <si>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</si>
  <si>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</si>
  <si>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</si>
  <si>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</si>
  <si>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</si>
  <si>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</si>
  <si>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</si>
  <si>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</si>
  <si>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</si>
  <si>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</si>
  <si>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</si>
  <si>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</si>
  <si>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</si>
  <si>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</si>
  <si>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</si>
  <si>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</si>
  <si>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</si>
  <si>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</si>
  <si>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</si>
  <si>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</si>
  <si>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</si>
  <si>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</si>
  <si>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</si>
  <si>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</si>
  <si>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</si>
  <si>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</si>
  <si>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</si>
  <si>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</si>
  <si>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</si>
  <si>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</si>
  <si>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</si>
  <si>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</si>
  <si>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</si>
  <si>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</si>
  <si>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</si>
  <si>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</si>
  <si>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</si>
  <si>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</si>
  <si>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</si>
  <si>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</si>
  <si>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</si>
  <si>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</si>
  <si>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</si>
  <si>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</si>
  <si>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</si>
  <si>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</si>
  <si>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</si>
  <si>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</si>
  <si>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</si>
  <si>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</si>
  <si>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</si>
  <si>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</si>
  <si>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</si>
  <si>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</si>
  <si>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</si>
  <si>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</si>
  <si>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</si>
  <si>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</si>
  <si>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</si>
  <si>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</si>
  <si>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</si>
  <si>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</si>
  <si>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</si>
  <si>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</si>
  <si>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</si>
  <si>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</si>
  <si>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</si>
  <si>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</si>
  <si>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</si>
  <si>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</si>
  <si>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</si>
  <si>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</si>
  <si>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</si>
  <si>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</si>
  <si>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</si>
  <si>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</si>
  <si>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</si>
  <si>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</si>
  <si>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</si>
  <si>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</si>
  <si>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</si>
  <si>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</si>
  <si>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</si>
  <si>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</si>
  <si>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</si>
  <si>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</si>
  <si>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</si>
  <si>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</si>
  <si>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</si>
  <si>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</si>
  <si>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</si>
  <si>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</si>
  <si>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</si>
  <si>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</si>
  <si>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</si>
  <si>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</si>
  <si>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</si>
  <si>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</si>
  <si>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</si>
  <si>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</si>
  <si>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</si>
  <si>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</si>
  <si>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</si>
  <si>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</si>
  <si>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</si>
  <si>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</si>
  <si>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</si>
  <si>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</si>
  <si>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</si>
  <si>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</si>
  <si>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</si>
  <si>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</si>
  <si>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</si>
  <si>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</si>
  <si>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</si>
  <si>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</si>
  <si>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</si>
  <si>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</si>
  <si>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</si>
  <si>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</si>
  <si>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</si>
  <si>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</si>
  <si>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</si>
  <si>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</si>
  <si>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</si>
  <si>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</si>
  <si>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</si>
  <si>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</si>
  <si>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</si>
  <si>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</si>
  <si>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</si>
  <si>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</si>
  <si>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</si>
  <si>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</si>
  <si>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</si>
  <si>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</si>
  <si>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</si>
  <si>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</si>
  <si>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</si>
  <si>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</si>
  <si>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</si>
  <si>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</si>
  <si>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</si>
  <si>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</si>
  <si>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</si>
  <si>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</si>
  <si>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</si>
  <si>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</si>
  <si>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</si>
  <si>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</si>
  <si>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</si>
  <si>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</si>
  <si>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</si>
  <si>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</si>
  <si>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</si>
  <si>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</si>
  <si>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</si>
  <si>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</si>
  <si>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</si>
  <si>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</si>
  <si>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</si>
  <si>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</si>
  <si>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</si>
  <si>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</si>
  <si>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</si>
  <si>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</si>
  <si>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</si>
  <si>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</si>
  <si>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</si>
  <si>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</si>
  <si>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</si>
  <si>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</si>
  <si>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</si>
  <si>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</si>
  <si>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</si>
  <si>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</si>
  <si>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</si>
  <si>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</si>
  <si>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</si>
  <si>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</si>
  <si>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</si>
  <si>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</si>
  <si>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</si>
  <si>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</si>
  <si>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</si>
  <si>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</si>
  <si>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</si>
  <si>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</si>
  <si>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</si>
  <si>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</si>
  <si>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</si>
  <si>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</si>
  <si>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</si>
  <si>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</si>
  <si>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</si>
  <si>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</si>
  <si>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</si>
  <si>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</si>
  <si>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</si>
  <si>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</si>
  <si>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</si>
  <si>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</si>
  <si>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</si>
  <si>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</si>
  <si>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</si>
  <si>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</si>
  <si>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</si>
  <si>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</si>
  <si>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</si>
  <si>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</si>
  <si>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</si>
  <si>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</si>
  <si>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</si>
  <si>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</si>
  <si>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</si>
  <si>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</si>
  <si>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</si>
  <si>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</si>
  <si>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</si>
  <si>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</si>
  <si>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</si>
  <si>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</si>
  <si>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</si>
  <si>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</si>
  <si>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</si>
  <si>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</si>
  <si>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</si>
  <si>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</si>
  <si>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</si>
  <si>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</si>
  <si>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</si>
  <si>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</si>
  <si>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</si>
  <si>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</si>
  <si>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</si>
  <si>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</si>
  <si>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</si>
  <si>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</si>
  <si>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</si>
  <si>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</si>
  <si>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</si>
  <si>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</si>
  <si>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</si>
  <si>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</si>
  <si>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</si>
  <si>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</si>
  <si>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</si>
  <si>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</si>
  <si>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</si>
  <si>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</si>
  <si>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</si>
  <si>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</si>
  <si>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</si>
  <si>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</si>
  <si>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</si>
  <si>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</si>
  <si>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</si>
  <si>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</si>
  <si>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</si>
  <si>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</si>
  <si>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</si>
  <si>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</si>
  <si>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</si>
  <si>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</si>
  <si>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</si>
  <si>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</si>
  <si>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</si>
  <si>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</si>
  <si>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</si>
  <si>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</si>
  <si>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</si>
  <si>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</si>
  <si>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</si>
  <si>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</si>
  <si>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</si>
  <si>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</si>
  <si>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</si>
  <si>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</si>
  <si>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</si>
  <si>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</si>
  <si>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</si>
  <si>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</si>
  <si>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</si>
  <si>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</si>
  <si>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</si>
  <si>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</si>
  <si>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</si>
  <si>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</si>
  <si>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</si>
  <si>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</si>
  <si>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</si>
  <si>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</si>
  <si>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</si>
  <si>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</si>
  <si>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</si>
  <si>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</si>
  <si>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</si>
  <si>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</si>
  <si>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</si>
  <si>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</si>
  <si>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</si>
  <si>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</si>
  <si>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</si>
  <si>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</si>
  <si>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</si>
  <si>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</si>
  <si>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</si>
  <si>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</si>
  <si>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</si>
  <si>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</si>
  <si>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</si>
  <si>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</si>
  <si>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</si>
  <si>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</si>
  <si>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</si>
  <si>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</si>
  <si>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</si>
  <si>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</si>
  <si>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</si>
  <si>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</si>
  <si>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</si>
  <si>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</si>
  <si>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</si>
  <si>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</si>
  <si>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</si>
  <si>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</si>
  <si>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</si>
  <si>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</si>
  <si>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</si>
  <si>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</si>
  <si>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</si>
  <si>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</si>
  <si>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</si>
  <si>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</si>
  <si>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</si>
  <si>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</si>
  <si>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</si>
  <si>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</si>
  <si>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</si>
  <si>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</si>
  <si>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</si>
  <si>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</si>
  <si>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</si>
  <si>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</si>
  <si>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</si>
  <si>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</si>
  <si>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</si>
  <si>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</si>
  <si>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</si>
  <si>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</si>
  <si>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</si>
  <si>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</si>
  <si>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</si>
  <si>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</si>
  <si>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</si>
  <si>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</si>
  <si>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</si>
  <si>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</si>
  <si>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</si>
  <si>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</si>
  <si>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</si>
  <si>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</si>
  <si>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</si>
  <si>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</si>
  <si>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</si>
  <si>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</si>
  <si>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</si>
  <si>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</si>
  <si>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</si>
  <si>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</si>
  <si>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</si>
  <si>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</si>
  <si>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</si>
  <si>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</si>
  <si>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</si>
  <si>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</si>
  <si>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</si>
  <si>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</si>
  <si>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</si>
  <si>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</si>
  <si>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</si>
  <si>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</si>
  <si>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</si>
  <si>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</si>
  <si>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</si>
  <si>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</si>
  <si>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</si>
  <si>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</si>
  <si>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</si>
  <si>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</si>
  <si>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</si>
  <si>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</si>
  <si>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</si>
  <si>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</si>
  <si>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</si>
  <si>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</si>
  <si>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</si>
  <si>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</si>
  <si>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</si>
  <si>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</si>
  <si>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</si>
  <si>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</si>
  <si>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</si>
  <si>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</si>
  <si>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</si>
  <si>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</si>
  <si>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</si>
  <si>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</si>
  <si>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</si>
  <si>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</si>
  <si>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</si>
  <si>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</si>
  <si>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</si>
  <si>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</si>
  <si>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</si>
  <si>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</si>
  <si>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</si>
  <si>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</si>
  <si>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</si>
  <si>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</si>
  <si>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</si>
  <si>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</si>
  <si>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</si>
  <si>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</si>
  <si>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</si>
  <si>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</si>
  <si>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</si>
  <si>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</si>
  <si>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</si>
  <si>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</si>
  <si>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</si>
  <si>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</si>
  <si>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</si>
  <si>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</si>
  <si>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</si>
  <si>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</si>
  <si>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</si>
  <si>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</si>
  <si>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</si>
  <si>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</si>
  <si>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</si>
  <si>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</si>
  <si>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</si>
  <si>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</si>
  <si>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</si>
  <si>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</si>
  <si>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</si>
  <si>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</si>
  <si>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</si>
  <si>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</si>
  <si>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</si>
  <si>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</si>
  <si>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</si>
  <si>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</si>
  <si>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</si>
  <si>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</si>
  <si>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</si>
  <si>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</si>
  <si>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</si>
  <si>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</si>
  <si>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</si>
  <si>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</si>
  <si>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</si>
  <si>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</si>
  <si>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</si>
  <si>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</si>
  <si>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</si>
  <si>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</si>
  <si>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</si>
  <si>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</si>
  <si>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</si>
  <si>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</si>
  <si>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</si>
  <si>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</si>
  <si>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</si>
  <si>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</si>
  <si>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</si>
  <si>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</si>
  <si>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</si>
  <si>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</si>
  <si>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</si>
  <si>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</si>
  <si>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</si>
  <si>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</si>
  <si>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</si>
  <si>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</si>
  <si>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</si>
  <si>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</si>
  <si>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</si>
  <si>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</si>
  <si>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</si>
  <si>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</si>
  <si>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</si>
  <si>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</si>
  <si>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</si>
  <si>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</si>
  <si>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</si>
  <si>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</si>
  <si>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</si>
  <si>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</si>
  <si>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</si>
  <si>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</si>
  <si>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</si>
  <si>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</si>
  <si>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</si>
  <si>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</si>
  <si>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</si>
  <si>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</si>
  <si>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</si>
  <si>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</si>
  <si>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</si>
  <si>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</si>
  <si>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</si>
  <si>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</si>
  <si>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</si>
  <si>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</si>
  <si>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</si>
  <si>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</si>
  <si>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</si>
  <si>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</si>
  <si>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</si>
  <si>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</si>
  <si>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</si>
  <si>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</si>
  <si>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</si>
  <si>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</si>
  <si>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</si>
  <si>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</si>
  <si>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</si>
  <si>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</si>
  <si>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</si>
  <si>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</si>
  <si>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</si>
  <si>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</si>
  <si>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</si>
  <si>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</si>
  <si>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</si>
  <si>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</si>
  <si>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</si>
  <si>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</si>
  <si>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</si>
  <si>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</si>
  <si>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</si>
  <si>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</si>
  <si>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</si>
  <si>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</si>
  <si>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</si>
  <si>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</si>
  <si>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</si>
  <si>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</si>
  <si>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</si>
  <si>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</si>
  <si>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</si>
  <si>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</si>
  <si>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</si>
  <si>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</si>
  <si>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</si>
  <si>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</si>
  <si>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</si>
  <si>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</si>
  <si>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</si>
  <si>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</si>
  <si>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</si>
  <si>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</si>
  <si>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</si>
  <si>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</si>
  <si>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</si>
  <si>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</si>
  <si>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</si>
  <si>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</si>
  <si>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</si>
  <si>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</si>
  <si>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</si>
  <si>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</si>
  <si>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</si>
  <si>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</si>
  <si>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</si>
  <si>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</si>
  <si>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</si>
  <si>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</si>
  <si>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</si>
  <si>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</si>
  <si>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</si>
  <si>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</si>
  <si>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</si>
  <si>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</si>
  <si>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</si>
  <si>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</si>
  <si>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</si>
  <si>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</si>
  <si>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</si>
  <si>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</si>
  <si>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</si>
  <si>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</si>
  <si>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</si>
  <si>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</si>
  <si>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</si>
  <si>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</si>
  <si>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</si>
  <si>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</si>
  <si>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</si>
  <si>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</si>
  <si>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</si>
  <si>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</si>
  <si>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</si>
  <si>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</si>
  <si>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</si>
  <si>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</si>
  <si>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</si>
  <si>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</si>
  <si>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</si>
  <si>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</si>
  <si>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</si>
  <si>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</si>
  <si>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</si>
  <si>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</si>
  <si>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</si>
  <si>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</si>
  <si>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</si>
  <si>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</si>
  <si>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</si>
  <si>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</si>
  <si>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</si>
  <si>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</si>
  <si>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</si>
  <si>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</si>
  <si>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</si>
  <si>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</si>
  <si>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</si>
  <si>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</si>
  <si>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</si>
  <si>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</si>
  <si>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</si>
  <si>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</si>
  <si>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</si>
  <si>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</si>
  <si>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</si>
  <si>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</si>
  <si>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</si>
  <si>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</si>
  <si>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</si>
  <si>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</si>
  <si>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</si>
  <si>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</si>
  <si>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</si>
  <si>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</si>
  <si>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</si>
  <si>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</si>
  <si>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</si>
  <si>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</si>
  <si>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</si>
  <si>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</si>
  <si>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</si>
  <si>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</si>
  <si>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</si>
  <si>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</si>
  <si>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</si>
  <si>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</si>
  <si>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</si>
  <si>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</si>
  <si>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</si>
  <si>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</si>
  <si>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</si>
  <si>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</si>
  <si>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</si>
  <si>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</si>
  <si>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</si>
  <si>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</si>
  <si>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</si>
  <si>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</si>
  <si>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</si>
  <si>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</si>
  <si>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</si>
  <si>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</si>
  <si>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</si>
  <si>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</si>
  <si>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</si>
  <si>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</si>
  <si>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</si>
  <si>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</si>
  <si>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</si>
  <si>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</si>
  <si>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</si>
  <si>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</si>
  <si>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</si>
  <si>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</si>
  <si>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</si>
  <si>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</si>
  <si>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</si>
  <si>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</si>
  <si>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</si>
  <si>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</si>
  <si>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</si>
  <si>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</si>
  <si>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</si>
  <si>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</si>
  <si>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</si>
  <si>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</si>
  <si>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</si>
  <si>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</si>
  <si>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</si>
  <si>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</si>
  <si>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</si>
  <si>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</si>
  <si>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</si>
  <si>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</si>
  <si>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</si>
  <si>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</si>
  <si>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</si>
  <si>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</si>
  <si>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</si>
  <si>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</si>
  <si>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</si>
  <si>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</si>
  <si>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</si>
  <si>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</si>
  <si>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</si>
  <si>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</si>
  <si>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</si>
  <si>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</si>
  <si>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</si>
  <si>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</si>
  <si>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</si>
  <si>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</si>
  <si>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</si>
  <si>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</si>
  <si>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</si>
  <si>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</si>
  <si>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</si>
  <si>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</si>
  <si>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</si>
  <si>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</si>
  <si>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</si>
  <si>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</si>
  <si>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</si>
  <si>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</si>
  <si>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</si>
  <si>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</si>
  <si>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</si>
  <si>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</si>
  <si>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</si>
  <si>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</si>
  <si>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</si>
  <si>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</si>
  <si>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</si>
  <si>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</si>
  <si>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</si>
  <si>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</si>
  <si>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</si>
  <si>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</si>
  <si>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</si>
  <si>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</si>
  <si>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</si>
  <si>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</si>
  <si>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</si>
  <si>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</si>
  <si>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</si>
  <si>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</si>
  <si>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</si>
  <si>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</si>
  <si>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</si>
  <si>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</si>
  <si>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</si>
  <si>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</si>
  <si>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</si>
  <si>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</si>
  <si>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</si>
  <si>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</si>
  <si>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</si>
  <si>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</si>
  <si>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</si>
  <si>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</si>
  <si>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</si>
  <si>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</si>
  <si>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</si>
  <si>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</si>
  <si>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</si>
  <si>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</si>
  <si>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</si>
  <si>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</si>
  <si>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</si>
  <si>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</si>
  <si>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</si>
  <si>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</si>
  <si>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</si>
  <si>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</si>
  <si>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</si>
  <si>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</si>
  <si>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</si>
  <si>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</si>
  <si>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</si>
  <si>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</si>
  <si>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</si>
  <si>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</si>
  <si>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</si>
  <si>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</si>
  <si>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</si>
  <si>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</si>
  <si>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</si>
  <si>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</si>
  <si>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</si>
  <si>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</si>
  <si>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</si>
  <si>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</si>
  <si>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</si>
  <si>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</si>
  <si>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</si>
  <si>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</si>
  <si>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</si>
  <si>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</si>
  <si>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</si>
  <si>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</si>
  <si>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</si>
  <si>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</si>
  <si>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</si>
  <si>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</si>
  <si>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</si>
  <si>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</si>
  <si>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</si>
  <si>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</si>
  <si>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</si>
  <si>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</si>
  <si>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</si>
  <si>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</si>
  <si>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</si>
  <si>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</si>
  <si>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</si>
  <si>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</si>
  <si>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</si>
  <si>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</si>
  <si>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</si>
  <si>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</si>
  <si>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</si>
  <si>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</si>
  <si>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</si>
  <si>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</si>
  <si>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</si>
  <si>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</si>
  <si>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</si>
  <si>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</si>
  <si>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</si>
  <si>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</si>
  <si>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</si>
  <si>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</si>
  <si>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</si>
  <si>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</si>
  <si>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</si>
  <si>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</si>
  <si>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</si>
  <si>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</si>
  <si>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</si>
  <si>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</si>
  <si>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</si>
  <si>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</si>
  <si>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</si>
  <si>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</si>
  <si>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</si>
  <si>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</si>
  <si>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</si>
  <si>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</si>
  <si>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</si>
  <si>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</si>
  <si>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</si>
  <si>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</si>
  <si>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</si>
  <si>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</si>
  <si>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</si>
  <si>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</si>
  <si>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</si>
  <si>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</si>
  <si>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</si>
  <si>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</si>
  <si>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</si>
  <si>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</si>
  <si>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</si>
  <si>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</si>
  <si>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</si>
  <si>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</si>
  <si>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</si>
  <si>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</si>
  <si>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</si>
  <si>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</si>
  <si>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</si>
  <si>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</si>
  <si>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</si>
  <si>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</si>
  <si>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</si>
  <si>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</si>
  <si>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</si>
  <si>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</si>
  <si>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</si>
  <si>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</si>
  <si>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</si>
  <si>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</si>
  <si>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</si>
  <si>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</si>
  <si>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</si>
  <si>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</si>
  <si>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</si>
  <si>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</si>
  <si>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</si>
  <si>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</si>
  <si>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</si>
  <si>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</si>
  <si>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</si>
  <si>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</si>
  <si>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</si>
  <si>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</si>
  <si>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</si>
  <si>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</si>
  <si>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</si>
  <si>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</si>
  <si>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</si>
  <si>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</si>
  <si>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</si>
  <si>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</si>
  <si>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</si>
  <si>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</si>
  <si>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</si>
  <si>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</si>
  <si>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</si>
  <si>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</si>
  <si>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</si>
  <si>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</si>
  <si>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</si>
  <si>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</si>
  <si>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</si>
  <si>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</si>
  <si>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</si>
  <si>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</si>
  <si>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</si>
  <si>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</si>
  <si>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</si>
  <si>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</si>
  <si>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</si>
  <si>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</si>
  <si>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</si>
  <si>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</si>
  <si>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</si>
  <si>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</si>
  <si>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</si>
  <si>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</si>
  <si>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</si>
  <si>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</si>
  <si>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</si>
  <si>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</si>
  <si>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</si>
  <si>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</si>
  <si>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</si>
  <si>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</si>
  <si>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</si>
  <si>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</si>
  <si>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</si>
  <si>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</si>
  <si>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</si>
  <si>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</si>
  <si>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</si>
  <si>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</si>
  <si>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</si>
  <si>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</si>
  <si>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</si>
  <si>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</si>
  <si>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</si>
  <si>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</si>
  <si>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</si>
  <si>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</si>
  <si>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</si>
  <si>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</si>
  <si>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</si>
  <si>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</si>
  <si>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</si>
  <si>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</si>
  <si>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</si>
  <si>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</si>
  <si>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</si>
  <si>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</si>
  <si>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</si>
  <si>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</si>
  <si>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</si>
  <si>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</si>
  <si>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</si>
  <si>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</si>
  <si>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</si>
  <si>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</si>
  <si>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</si>
  <si>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</si>
  <si>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</si>
  <si>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</si>
  <si>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</si>
  <si>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</si>
  <si>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</si>
  <si>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</si>
  <si>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</si>
  <si>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</si>
  <si>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</si>
  <si>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</si>
  <si>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</si>
  <si>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</si>
  <si>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</si>
  <si>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</si>
  <si>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</si>
  <si>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</si>
  <si>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</si>
  <si>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</si>
  <si>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</si>
  <si>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</si>
  <si>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</si>
  <si>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</si>
  <si>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</si>
  <si>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</si>
  <si>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</si>
  <si>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</si>
  <si>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</si>
  <si>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</si>
  <si>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</si>
  <si>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</si>
  <si>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</si>
  <si>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</si>
  <si>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</si>
  <si>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</si>
  <si>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</si>
  <si>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</si>
  <si>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</si>
  <si>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</si>
  <si>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</si>
  <si>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</si>
  <si>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</si>
  <si>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</si>
  <si>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</si>
  <si>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</si>
  <si>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</si>
  <si>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</si>
  <si>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</si>
  <si>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</si>
  <si>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</si>
  <si>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</si>
  <si>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</si>
  <si>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</si>
  <si>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</si>
  <si>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</si>
  <si>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</si>
  <si>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</si>
  <si>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</si>
  <si>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</si>
  <si>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</si>
  <si>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</si>
  <si>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</si>
  <si>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</si>
  <si>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</si>
  <si>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</si>
  <si>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</si>
  <si>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</si>
  <si>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</si>
  <si>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</si>
  <si>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</si>
  <si>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</si>
  <si>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</si>
  <si>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</si>
  <si>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</si>
  <si>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</si>
  <si>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</si>
  <si>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</si>
  <si>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</si>
  <si>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</si>
  <si>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</si>
  <si>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</si>
  <si>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</si>
  <si>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</si>
  <si>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</si>
  <si>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</si>
  <si>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</si>
  <si>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</si>
  <si>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</si>
  <si>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</si>
  <si>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</si>
  <si>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</si>
  <si>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</si>
  <si>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</si>
  <si>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</si>
  <si>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</si>
  <si>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</si>
  <si>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</si>
  <si>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</si>
  <si>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</si>
  <si>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</si>
  <si>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</si>
  <si>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</si>
  <si>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</si>
  <si>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</si>
  <si>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</si>
  <si>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</si>
  <si>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</si>
  <si>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</si>
  <si>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</si>
  <si>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</si>
  <si>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</si>
  <si>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</si>
  <si>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</si>
  <si>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</si>
  <si>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</si>
  <si>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</si>
  <si>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</si>
  <si>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</si>
  <si>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</si>
  <si>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</si>
  <si>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</si>
  <si>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</si>
  <si>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</si>
  <si>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</si>
  <si>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</si>
  <si>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</si>
  <si>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</si>
  <si>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</si>
  <si>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</si>
  <si>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</si>
  <si>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</si>
  <si>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</si>
  <si>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</si>
  <si>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</si>
  <si>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</si>
  <si>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</si>
  <si>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</si>
  <si>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</si>
  <si>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</si>
  <si>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</si>
  <si>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</si>
  <si>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</si>
  <si>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</si>
  <si>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</si>
  <si>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</si>
  <si>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</si>
  <si>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</si>
  <si>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</si>
  <si>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</si>
  <si>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</si>
  <si>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</si>
  <si>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</si>
  <si>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</si>
  <si>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</si>
  <si>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</si>
  <si>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</si>
  <si>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</si>
  <si>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</si>
  <si>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</si>
  <si>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</si>
  <si>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</si>
  <si>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</si>
  <si>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</si>
  <si>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</si>
  <si>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</si>
  <si>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</si>
  <si>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</si>
  <si>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</si>
  <si>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</si>
  <si>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</si>
  <si>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</si>
  <si>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</si>
  <si>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</si>
  <si>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</si>
  <si>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</si>
  <si>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</si>
  <si>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</si>
  <si>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</si>
  <si>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</si>
  <si>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</si>
  <si>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</si>
  <si>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</si>
  <si>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</si>
  <si>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</si>
  <si>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</si>
  <si>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</si>
  <si>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</si>
  <si>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</si>
  <si>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</si>
  <si>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</si>
  <si>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</si>
  <si>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</si>
  <si>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</si>
  <si>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</si>
  <si>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</si>
  <si>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</si>
  <si>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</si>
  <si>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</si>
  <si>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</si>
  <si>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</si>
  <si>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</si>
  <si>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</si>
  <si>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</si>
  <si>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</si>
  <si>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</si>
  <si>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</si>
  <si>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</si>
  <si>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</si>
  <si>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</si>
  <si>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</si>
  <si>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</si>
  <si>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</si>
  <si>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</si>
  <si>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</si>
  <si>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</si>
  <si>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</si>
  <si>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</si>
  <si>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</si>
  <si>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</si>
  <si>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</si>
  <si>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</si>
  <si>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</si>
  <si>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</si>
  <si>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</si>
  <si>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</si>
  <si>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</si>
  <si>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</si>
  <si>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</si>
  <si>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</si>
  <si>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</si>
  <si>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</si>
  <si>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</si>
  <si>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</si>
  <si>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</si>
  <si>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</si>
  <si>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</si>
  <si>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</si>
  <si>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</si>
  <si>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</si>
  <si>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</si>
  <si>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</si>
  <si>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</si>
  <si>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</si>
  <si>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</si>
  <si>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</si>
  <si>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</si>
  <si>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</si>
  <si>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</si>
  <si>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</si>
  <si>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</si>
  <si>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</si>
  <si>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</si>
  <si>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</si>
  <si>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</si>
  <si>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</si>
  <si>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</si>
  <si>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</si>
  <si>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</si>
  <si>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</si>
  <si>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</si>
  <si>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</si>
  <si>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</si>
  <si>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</si>
  <si>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</si>
  <si>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</si>
  <si>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</si>
  <si>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</si>
  <si>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</si>
  <si>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</si>
  <si>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</si>
  <si>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</si>
  <si>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</si>
  <si>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</si>
  <si>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</si>
  <si>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</si>
  <si>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</si>
  <si>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</si>
  <si>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</si>
  <si>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</si>
  <si>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</si>
  <si>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</si>
  <si>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</si>
  <si>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</si>
  <si>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</si>
  <si>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</si>
  <si>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</si>
  <si>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</si>
  <si>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</si>
  <si>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</si>
  <si>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</si>
  <si>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</si>
  <si>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</si>
  <si>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</si>
  <si>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</si>
  <si>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</si>
  <si>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</si>
  <si>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</si>
  <si>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</si>
  <si>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</si>
  <si>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</si>
  <si>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</si>
  <si>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</si>
  <si>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</si>
  <si>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</si>
  <si>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</si>
  <si>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</si>
  <si>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</si>
  <si>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</si>
  <si>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</si>
  <si>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</si>
  <si>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</si>
  <si>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</si>
  <si>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</si>
  <si>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</si>
  <si>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</si>
  <si>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</si>
  <si>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</si>
  <si>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</si>
  <si>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</si>
  <si>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</si>
  <si>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</si>
  <si>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</si>
  <si>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</si>
  <si>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</si>
  <si>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</si>
  <si>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</si>
  <si>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</si>
  <si>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</si>
  <si>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</si>
  <si>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</si>
  <si>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</si>
  <si>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</si>
  <si>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</si>
  <si>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</si>
  <si>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</si>
  <si>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</si>
  <si>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</si>
  <si>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</si>
  <si>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</si>
  <si>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</si>
  <si>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</si>
  <si>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</si>
  <si>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</si>
  <si>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</si>
  <si>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</si>
  <si>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</si>
  <si>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</si>
  <si>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</si>
  <si>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</si>
  <si>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</si>
  <si>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</si>
  <si>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</si>
  <si>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</si>
  <si>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</si>
  <si>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</si>
  <si>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</si>
  <si>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</si>
  <si>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</si>
  <si>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</si>
  <si>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</si>
  <si>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</si>
  <si>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</si>
  <si>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</si>
  <si>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</si>
  <si>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</si>
  <si>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</si>
  <si>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</si>
  <si>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</si>
  <si>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</si>
  <si>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</si>
  <si>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</si>
  <si>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</si>
  <si>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</si>
  <si>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</si>
  <si>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</si>
  <si>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</si>
  <si>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</si>
  <si>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</si>
  <si>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</si>
  <si>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</si>
  <si>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</si>
  <si>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</si>
  <si>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</si>
  <si>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</si>
  <si>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</si>
  <si>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</si>
  <si>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</si>
  <si>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</si>
  <si>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</si>
  <si>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</si>
  <si>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</si>
  <si>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</si>
  <si>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</si>
  <si>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</si>
  <si>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</si>
  <si>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</si>
  <si>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</si>
  <si>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</si>
  <si>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</si>
  <si>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</si>
  <si>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</si>
  <si>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</si>
  <si>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</si>
  <si>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</si>
  <si>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</si>
  <si>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</si>
  <si>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</si>
  <si>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</si>
  <si>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</si>
  <si>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</si>
  <si>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</si>
  <si>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</si>
  <si>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</si>
  <si>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</si>
  <si>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</si>
  <si>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</si>
  <si>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</si>
  <si>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</si>
  <si>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</si>
  <si>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</si>
  <si>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</si>
  <si>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</si>
  <si>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</si>
  <si>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</si>
  <si>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</si>
  <si>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</si>
  <si>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</si>
  <si>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</si>
  <si>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</si>
  <si>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</si>
  <si>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</si>
  <si>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</si>
  <si>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</si>
  <si>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</si>
  <si>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</si>
  <si>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</si>
  <si>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</si>
  <si>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</si>
  <si>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</si>
  <si>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</si>
  <si>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</si>
  <si>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</si>
  <si>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</si>
  <si>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</si>
  <si>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</si>
  <si>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</si>
  <si>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</si>
  <si>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</si>
  <si>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</si>
  <si>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</si>
  <si>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</si>
  <si>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</si>
  <si>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</si>
  <si>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</si>
  <si>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</si>
  <si>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</si>
  <si>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</si>
  <si>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</si>
  <si>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</si>
  <si>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</si>
  <si>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</si>
  <si>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</si>
  <si>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</si>
  <si>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</si>
  <si>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</si>
  <si>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</si>
  <si>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</si>
  <si>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</si>
  <si>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</si>
  <si>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</si>
  <si>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</si>
  <si>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</si>
  <si>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</si>
  <si>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</si>
  <si>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</si>
  <si>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</si>
  <si>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</si>
  <si>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</si>
  <si>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</si>
  <si>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</si>
  <si>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</si>
  <si>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</si>
  <si>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</si>
  <si>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</si>
  <si>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</si>
  <si>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</si>
  <si>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</si>
  <si>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</si>
  <si>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</si>
  <si>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</si>
  <si>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</si>
  <si>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</si>
  <si>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</si>
  <si>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</si>
  <si>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</si>
  <si>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</si>
  <si>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</si>
  <si>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</si>
  <si>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</si>
  <si>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</si>
  <si>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</si>
  <si>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</si>
  <si>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</si>
  <si>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</si>
  <si>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</si>
  <si>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</si>
  <si>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</si>
  <si>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</si>
  <si>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</si>
  <si>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</si>
  <si>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</si>
  <si>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</si>
  <si>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</si>
  <si>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</si>
  <si>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</si>
  <si>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</si>
  <si>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</si>
  <si>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</si>
  <si>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</si>
  <si>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</si>
  <si>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</si>
  <si>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</si>
  <si>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</si>
  <si>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</si>
  <si>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</si>
  <si>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</si>
  <si>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</si>
  <si>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</si>
  <si>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</si>
  <si>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</si>
  <si>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</si>
  <si>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</si>
  <si>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</si>
  <si>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</si>
  <si>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</si>
  <si>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</si>
  <si>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</si>
  <si>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</si>
  <si>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</si>
  <si>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</si>
  <si>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</si>
  <si>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</si>
  <si>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</si>
  <si>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</si>
  <si>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</si>
  <si>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</si>
  <si>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</si>
  <si>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</si>
  <si>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</si>
  <si>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</si>
  <si>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</si>
  <si>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</si>
  <si>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</si>
  <si>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</si>
  <si>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</si>
  <si>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</si>
  <si>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</si>
  <si>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</si>
  <si>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</si>
  <si>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</si>
  <si>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</si>
  <si>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</si>
  <si>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</si>
  <si>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</si>
  <si>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</si>
  <si>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</si>
  <si>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</si>
  <si>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</si>
  <si>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</si>
  <si>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</si>
  <si>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</si>
  <si>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</si>
  <si>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</si>
  <si>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</si>
  <si>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</si>
  <si>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</si>
  <si>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</si>
  <si>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</si>
  <si>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</si>
  <si>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</si>
  <si>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</si>
  <si>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</si>
  <si>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</si>
  <si>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</si>
  <si>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</si>
  <si>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</si>
  <si>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</si>
  <si>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</si>
  <si>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</si>
  <si>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</si>
  <si>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</si>
  <si>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</si>
  <si>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</si>
  <si>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</si>
  <si>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</si>
  <si>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</si>
  <si>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</si>
  <si>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</si>
  <si>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</si>
  <si>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</si>
  <si>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</si>
  <si>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</si>
  <si>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</si>
  <si>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</si>
  <si>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</si>
  <si>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</si>
  <si>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</si>
  <si>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</si>
  <si>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</si>
  <si>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</si>
  <si>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</si>
  <si>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</si>
  <si>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</si>
  <si>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</si>
  <si>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</si>
  <si>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</si>
  <si>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</si>
  <si>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</si>
  <si>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</si>
  <si>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</si>
  <si>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</si>
  <si>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</si>
  <si>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</si>
  <si>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</si>
  <si>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</si>
  <si>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</si>
  <si>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</si>
  <si>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</si>
  <si>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</si>
  <si>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</si>
  <si>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</si>
  <si>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</si>
  <si>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</si>
  <si>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</si>
  <si>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</si>
  <si>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</si>
  <si>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</si>
  <si>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</si>
  <si>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</si>
  <si>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</si>
  <si>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</si>
  <si>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</si>
  <si>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</si>
  <si>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</si>
  <si>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</si>
  <si>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</si>
  <si>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</si>
  <si>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</si>
  <si>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</si>
  <si>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</si>
  <si>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</si>
  <si>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</si>
  <si>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</si>
  <si>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</si>
  <si>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</si>
  <si>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</si>
  <si>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</si>
  <si>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</si>
  <si>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</si>
  <si>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</si>
  <si>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</si>
  <si>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</si>
  <si>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</si>
  <si>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</si>
  <si>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</si>
  <si>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</si>
  <si>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</si>
  <si>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</si>
  <si>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</si>
  <si>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</si>
  <si>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</si>
  <si>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</si>
  <si>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</si>
  <si>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</si>
  <si>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</si>
  <si>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</si>
  <si>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</si>
  <si>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</si>
  <si>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</si>
  <si>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</si>
  <si>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</si>
  <si>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</si>
  <si>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</si>
  <si>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</si>
  <si>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</si>
  <si>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</si>
  <si>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</si>
  <si>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</si>
  <si>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</si>
  <si>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</si>
  <si>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</si>
  <si>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</si>
  <si>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</si>
  <si>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</si>
  <si>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</si>
  <si>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</si>
  <si>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</si>
  <si>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</si>
  <si>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</si>
  <si>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</si>
  <si>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</si>
  <si>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</si>
  <si>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</si>
  <si>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</si>
  <si>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</si>
  <si>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</si>
  <si>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</si>
  <si>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</si>
  <si>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</si>
  <si>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</si>
  <si>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</si>
  <si>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</si>
  <si>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</si>
  <si>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</si>
  <si>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</si>
  <si>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</si>
  <si>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</si>
  <si>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</si>
  <si>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</si>
  <si>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</si>
  <si>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</si>
  <si>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</si>
  <si>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</si>
  <si>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</si>
  <si>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</si>
  <si>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</si>
  <si>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</si>
  <si>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</si>
  <si>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</si>
  <si>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</si>
  <si>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</si>
  <si>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</si>
  <si>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</si>
  <si>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</si>
  <si>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</si>
  <si>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</si>
  <si>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</si>
  <si>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</si>
  <si>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</si>
  <si>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</si>
  <si>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</si>
  <si>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</si>
  <si>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</si>
  <si>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</si>
  <si>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</si>
  <si>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</si>
  <si>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</si>
  <si>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</si>
  <si>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</si>
  <si>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</si>
  <si>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</si>
  <si>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</si>
  <si>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</si>
  <si>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</si>
  <si>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</si>
  <si>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</si>
  <si>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</si>
  <si>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</si>
  <si>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</si>
  <si>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</si>
  <si>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</si>
  <si>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</si>
  <si>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</si>
  <si>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</si>
  <si>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</si>
  <si>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</si>
  <si>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</si>
  <si>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</si>
  <si>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</si>
  <si>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</si>
  <si>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</si>
  <si>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</si>
  <si>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</si>
  <si>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</si>
  <si>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</si>
  <si>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</si>
  <si>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</si>
  <si>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</si>
  <si>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</si>
  <si>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</si>
  <si>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</si>
  <si>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</si>
  <si>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</si>
  <si>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</si>
  <si>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</si>
  <si>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</si>
  <si>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</si>
  <si>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</si>
  <si>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</si>
  <si>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</si>
  <si>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</si>
  <si>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</si>
  <si>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</si>
  <si>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</si>
  <si>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</si>
  <si>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</si>
  <si>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</si>
  <si>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</si>
  <si>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</si>
  <si>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</si>
  <si>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</si>
  <si>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</si>
  <si>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</si>
  <si>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</si>
  <si>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</si>
  <si>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</si>
  <si>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</si>
  <si>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</si>
  <si>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</si>
  <si>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</si>
  <si>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</si>
  <si>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</si>
  <si>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</si>
  <si>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</si>
  <si>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</si>
  <si>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</si>
  <si>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</si>
  <si>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</si>
  <si>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</si>
  <si>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</si>
  <si>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</si>
  <si>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</si>
  <si>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</si>
  <si>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</si>
  <si>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</si>
  <si>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</si>
  <si>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</si>
  <si>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</si>
  <si>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</si>
  <si>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</si>
  <si>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</si>
  <si>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</si>
  <si>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</si>
  <si>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</si>
  <si>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</si>
  <si>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</si>
  <si>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</si>
  <si>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</si>
  <si>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</si>
  <si>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</si>
  <si>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</si>
  <si>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</si>
  <si>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</si>
  <si>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</si>
  <si>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</si>
  <si>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</si>
  <si>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</si>
  <si>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</si>
  <si>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</si>
  <si>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</si>
  <si>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</si>
  <si>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</si>
  <si>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</si>
  <si>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</si>
  <si>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</si>
  <si>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</si>
  <si>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</si>
  <si>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</si>
  <si>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</si>
  <si>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</si>
  <si>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</si>
  <si>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</si>
  <si>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</si>
  <si>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</si>
  <si>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</si>
  <si>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</si>
  <si>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</si>
  <si>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</si>
  <si>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</si>
  <si>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</si>
  <si>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</si>
  <si>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</si>
  <si>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</si>
  <si>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</si>
  <si>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</si>
  <si>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</si>
  <si>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</si>
  <si>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</si>
  <si>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</si>
  <si>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</si>
  <si>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</si>
  <si>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</si>
  <si>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</si>
  <si>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</si>
  <si>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</si>
  <si>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</si>
  <si>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</si>
  <si>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</si>
  <si>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</si>
  <si>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</si>
  <si>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</si>
  <si>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</si>
  <si>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</si>
  <si>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</si>
  <si>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</si>
  <si>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</si>
  <si>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</si>
  <si>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</si>
  <si>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</si>
  <si>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</si>
  <si>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</si>
  <si>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</si>
  <si>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</si>
  <si>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</si>
  <si>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</si>
  <si>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</si>
  <si>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</si>
  <si>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</si>
  <si>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</si>
  <si>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</si>
  <si>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</si>
  <si>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</si>
  <si>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</si>
  <si>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</si>
  <si>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</si>
  <si>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</si>
  <si>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</si>
  <si>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</si>
  <si>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</si>
  <si>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</si>
  <si>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</si>
  <si>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</si>
  <si>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</si>
  <si>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</si>
  <si>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</si>
  <si>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</si>
  <si>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</si>
  <si>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</si>
  <si>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</si>
  <si>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</si>
  <si>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</si>
  <si>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</si>
  <si>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</si>
  <si>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</si>
  <si>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</si>
  <si>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</si>
  <si>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</si>
  <si>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</si>
  <si>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</si>
  <si>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</si>
  <si>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</si>
  <si>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</si>
  <si>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</si>
  <si>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</si>
  <si>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</si>
  <si>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</si>
  <si>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</si>
  <si>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</si>
  <si>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</si>
  <si>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</si>
  <si>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</si>
  <si>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</si>
  <si>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</si>
  <si>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</si>
  <si>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</si>
  <si>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</si>
  <si>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</si>
  <si>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</si>
  <si>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</si>
  <si>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</si>
  <si>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</si>
  <si>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</si>
  <si>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</si>
  <si>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</si>
  <si>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</si>
  <si>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</si>
  <si>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</si>
  <si>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</si>
  <si>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</si>
  <si>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</si>
  <si>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</si>
  <si>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</si>
  <si>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</si>
  <si>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</si>
  <si>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</si>
  <si>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</si>
  <si>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</si>
  <si>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</si>
  <si>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</si>
  <si>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</si>
  <si>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</si>
  <si>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</si>
  <si>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</si>
  <si>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</si>
  <si>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</si>
  <si>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</si>
  <si>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</si>
  <si>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</si>
  <si>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</si>
  <si>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</si>
  <si>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</si>
  <si>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</si>
  <si>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</si>
  <si>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</si>
  <si>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</si>
  <si>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</si>
  <si>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</si>
  <si>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</si>
  <si>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</si>
  <si>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</si>
  <si>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</si>
  <si>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</si>
  <si>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</si>
  <si>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</si>
  <si>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</si>
  <si>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</si>
  <si>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</si>
  <si>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</si>
  <si>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</si>
  <si>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</si>
  <si>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</si>
  <si>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</si>
  <si>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</si>
  <si>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</si>
  <si>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</si>
  <si>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</si>
  <si>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</si>
  <si>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</si>
  <si>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</si>
  <si>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</si>
  <si>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</si>
  <si>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</si>
  <si>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</si>
  <si>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</si>
  <si>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</si>
  <si>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</si>
  <si>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</si>
  <si>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</si>
  <si>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</si>
  <si>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</si>
  <si>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</si>
  <si>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</si>
  <si>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</si>
  <si>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</si>
  <si>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</si>
  <si>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</si>
  <si>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</si>
  <si>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</si>
  <si>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</si>
  <si>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</si>
  <si>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</si>
  <si>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</si>
  <si>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</si>
  <si>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</si>
  <si>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</si>
  <si>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</si>
  <si>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</si>
  <si>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</si>
  <si>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</si>
  <si>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</si>
  <si>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</si>
  <si>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</si>
  <si>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</si>
  <si>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</si>
  <si>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</si>
  <si>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</si>
  <si>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</si>
  <si>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</si>
  <si>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</si>
  <si>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</si>
  <si>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</si>
  <si>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</si>
  <si>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</si>
  <si>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</si>
  <si>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</si>
  <si>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</si>
  <si>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</si>
  <si>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</si>
  <si>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</si>
  <si>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</si>
  <si>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</si>
  <si>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</si>
  <si>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</si>
  <si>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</si>
  <si>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</si>
  <si>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</si>
  <si>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</si>
  <si>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</si>
  <si>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</si>
  <si>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</si>
  <si>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</si>
  <si>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</si>
  <si>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</si>
  <si>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</si>
  <si>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</si>
  <si>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</si>
  <si>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</si>
  <si>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</si>
  <si>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</si>
  <si>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</si>
  <si>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</si>
  <si>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</si>
  <si>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</si>
  <si>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</si>
  <si>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</si>
  <si>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</si>
  <si>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</si>
  <si>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</si>
  <si>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</si>
  <si>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</si>
  <si>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</si>
  <si>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</si>
  <si>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</si>
  <si>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</si>
  <si>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</si>
  <si>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</si>
  <si>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</si>
  <si>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</si>
  <si>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</si>
  <si>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</si>
  <si>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</si>
  <si>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</si>
  <si>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</si>
  <si>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</si>
  <si>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</si>
  <si>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</si>
  <si>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</si>
  <si>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</si>
  <si>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</si>
  <si>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</si>
  <si>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</si>
  <si>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</si>
  <si>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</si>
  <si>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</si>
  <si>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</si>
  <si>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</si>
  <si>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</si>
  <si>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</si>
  <si>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</si>
  <si>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</si>
  <si>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</si>
  <si>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</si>
  <si>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</si>
  <si>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</si>
  <si>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</si>
  <si>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</si>
  <si>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</si>
  <si>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</si>
  <si>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</si>
  <si>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</si>
  <si>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</si>
  <si>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</si>
  <si>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</si>
  <si>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</si>
  <si>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</si>
  <si>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</si>
  <si>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</si>
  <si>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</si>
  <si>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</si>
  <si>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</si>
  <si>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</si>
  <si>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</si>
  <si>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</si>
  <si>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</si>
  <si>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</si>
  <si>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</si>
  <si>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</si>
  <si>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</si>
  <si>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</si>
  <si>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</si>
  <si>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</si>
  <si>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</si>
  <si>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</si>
  <si>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</si>
  <si>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</si>
  <si>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</si>
  <si>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</si>
  <si>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</si>
  <si>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</si>
  <si>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</si>
  <si>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</si>
  <si>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</si>
  <si>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</si>
  <si>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</si>
  <si>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</si>
  <si>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</si>
  <si>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</si>
  <si>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</si>
  <si>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</si>
  <si>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</si>
  <si>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</si>
  <si>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</si>
  <si>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</si>
  <si>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</si>
  <si>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</si>
  <si>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</si>
  <si>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</si>
  <si>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</si>
  <si>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</si>
  <si>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</si>
  <si>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</si>
  <si>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</si>
  <si>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</si>
  <si>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</si>
  <si>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</si>
  <si>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</si>
  <si>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</si>
  <si>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</si>
  <si>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</si>
  <si>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</si>
  <si>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</si>
  <si>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</si>
  <si>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</si>
  <si>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</si>
  <si>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</si>
  <si>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</si>
  <si>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</si>
  <si>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</si>
  <si>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</si>
  <si>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</si>
  <si>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</si>
  <si>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</si>
  <si>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</si>
  <si>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</si>
  <si>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</si>
  <si>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</si>
  <si>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</si>
  <si>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</si>
  <si>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</si>
  <si>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</si>
  <si>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</si>
  <si>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</si>
  <si>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</si>
  <si>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</si>
  <si>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</si>
  <si>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</si>
  <si>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</si>
  <si>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</si>
  <si>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</si>
  <si>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</si>
  <si>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</si>
  <si>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</si>
  <si>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</si>
  <si>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</si>
  <si>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</si>
  <si>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</si>
  <si>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</si>
  <si>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</si>
  <si>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</si>
  <si>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</si>
  <si>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</si>
  <si>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</si>
  <si>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</si>
  <si>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</si>
  <si>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</si>
  <si>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</si>
  <si>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</si>
  <si>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</si>
  <si>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</si>
  <si>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</si>
  <si>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</si>
  <si>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</si>
  <si>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</si>
  <si>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</si>
  <si>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</si>
  <si>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</si>
  <si>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</si>
  <si>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</si>
  <si>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</si>
  <si>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</si>
  <si>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</si>
  <si>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</si>
  <si>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</si>
  <si>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</si>
  <si>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</si>
  <si>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</si>
  <si>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</si>
  <si>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</si>
  <si>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</si>
  <si>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</si>
  <si>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</si>
  <si>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</si>
  <si>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</si>
  <si>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</si>
  <si>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</si>
  <si>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</si>
  <si>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</si>
  <si>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</si>
  <si>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</si>
  <si>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</si>
  <si>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</si>
  <si>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</si>
  <si>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</si>
  <si>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</si>
  <si>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</si>
  <si>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</si>
  <si>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</si>
  <si>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</si>
  <si>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</si>
  <si>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</si>
  <si>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</si>
  <si>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</si>
  <si>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</si>
  <si>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</si>
  <si>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</si>
  <si>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</si>
  <si>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</si>
  <si>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</si>
  <si>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</si>
  <si>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</si>
  <si>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</si>
  <si>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</si>
  <si>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</si>
  <si>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</si>
  <si>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</si>
  <si>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</si>
  <si>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</si>
  <si>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</si>
  <si>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</si>
  <si>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</si>
  <si>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</si>
  <si>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</si>
  <si>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</si>
  <si>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</si>
  <si>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</si>
  <si>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</si>
  <si>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</si>
  <si>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</si>
  <si>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</si>
  <si>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</si>
  <si>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</si>
  <si>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</si>
  <si>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</si>
  <si>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</si>
  <si>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</si>
  <si>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</si>
  <si>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</si>
  <si>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</si>
  <si>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</si>
  <si>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</si>
  <si>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</si>
  <si>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</si>
  <si>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</si>
  <si>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</si>
  <si>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</si>
  <si>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</si>
  <si>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</si>
  <si>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</si>
  <si>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</si>
  <si>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</si>
  <si>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</si>
  <si>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</si>
  <si>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</si>
  <si>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</si>
  <si>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</si>
  <si>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</si>
  <si>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</si>
  <si>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</si>
  <si>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</si>
  <si>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</si>
  <si>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</si>
  <si>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</si>
  <si>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</si>
  <si>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</si>
  <si>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</si>
  <si>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</si>
  <si>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</si>
  <si>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</si>
  <si>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</si>
  <si>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</si>
  <si>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</si>
  <si>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</si>
  <si>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</si>
  <si>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</si>
  <si>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</si>
  <si>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</si>
  <si>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</si>
  <si>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</si>
  <si>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</si>
  <si>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</si>
  <si>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</si>
  <si>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</si>
  <si>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</si>
  <si>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</si>
  <si>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</si>
  <si>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</si>
  <si>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</si>
  <si>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</si>
  <si>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</si>
  <si>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</si>
  <si>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</si>
  <si>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</si>
  <si>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</si>
  <si>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</si>
  <si>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</si>
  <si>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</si>
  <si>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</si>
  <si>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</si>
  <si>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</si>
  <si>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</si>
  <si>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</si>
  <si>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</si>
  <si>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</si>
  <si>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</si>
  <si>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</si>
  <si>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</si>
  <si>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</si>
  <si>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</si>
  <si>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</si>
  <si>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</si>
  <si>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</si>
  <si>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</si>
  <si>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</si>
  <si>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</si>
  <si>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</si>
  <si>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</si>
  <si>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</si>
  <si>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</si>
  <si>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</si>
  <si>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</si>
  <si>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</si>
  <si>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</si>
  <si>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</si>
  <si>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</si>
  <si>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</si>
  <si>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</si>
  <si>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</si>
  <si>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</si>
  <si>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</si>
  <si>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</si>
  <si>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</si>
  <si>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</si>
  <si>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</si>
  <si>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</si>
  <si>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</si>
  <si>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</si>
  <si>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</si>
  <si>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</si>
  <si>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</si>
  <si>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</si>
  <si>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</si>
  <si>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</si>
  <si>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</si>
  <si>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</si>
  <si>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</si>
  <si>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</si>
  <si>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</si>
  <si>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</si>
  <si>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</si>
  <si>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</si>
  <si>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</si>
  <si>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</si>
  <si>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</si>
  <si>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</si>
  <si>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</si>
  <si>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</si>
  <si>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</si>
  <si>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</si>
  <si>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</si>
  <si>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</si>
  <si>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</si>
  <si>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</si>
  <si>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</si>
  <si>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</si>
  <si>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</si>
  <si>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</si>
  <si>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</si>
  <si>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</si>
  <si>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</si>
  <si>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</si>
  <si>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</si>
  <si>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</si>
  <si>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</si>
  <si>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</si>
  <si>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</si>
  <si>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</si>
  <si>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</si>
  <si>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</si>
  <si>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</si>
  <si>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</si>
  <si>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</si>
  <si>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</si>
  <si>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</si>
  <si>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</si>
  <si>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</si>
  <si>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</si>
  <si>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</si>
  <si>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</si>
  <si>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</si>
  <si>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</si>
  <si>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</si>
  <si>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</si>
  <si>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</si>
  <si>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</si>
  <si>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</si>
  <si>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</si>
  <si>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</si>
  <si>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</si>
  <si>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</si>
  <si>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</si>
  <si>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</si>
  <si>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</si>
  <si>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</si>
  <si>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</si>
  <si>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</si>
  <si>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</si>
  <si>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</si>
  <si>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</si>
  <si>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</si>
  <si>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</si>
  <si>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</si>
  <si>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</si>
  <si>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</si>
  <si>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</si>
  <si>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</si>
  <si>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</si>
  <si>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</si>
  <si>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</si>
  <si>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</si>
  <si>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</si>
  <si>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</si>
  <si>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</si>
  <si>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</si>
  <si>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</si>
  <si>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</si>
  <si>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</si>
  <si>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</si>
  <si>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</si>
  <si>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</si>
  <si>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</si>
  <si>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</si>
  <si>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</si>
  <si>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</si>
  <si>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</si>
  <si>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</si>
  <si>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</si>
  <si>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</si>
  <si>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</si>
  <si>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</si>
  <si>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</si>
  <si>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</si>
  <si>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</si>
  <si>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</si>
  <si>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</si>
  <si>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</si>
  <si>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</si>
  <si>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</si>
  <si>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</si>
  <si>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</si>
  <si>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</si>
  <si>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</si>
  <si>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</si>
  <si>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</si>
  <si>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</si>
  <si>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</si>
  <si>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</si>
  <si>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</si>
  <si>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</si>
  <si>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</si>
  <si>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</si>
  <si>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</si>
  <si>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</si>
  <si>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</si>
  <si>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</si>
  <si>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</si>
  <si>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</si>
  <si>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</si>
  <si>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</si>
  <si>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</si>
  <si>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</si>
  <si>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</si>
  <si>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</si>
  <si>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</si>
  <si>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</si>
  <si>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</si>
  <si>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</si>
  <si>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</si>
  <si>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</si>
  <si>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</si>
  <si>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</si>
  <si>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</si>
  <si>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</si>
  <si>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</si>
  <si>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</si>
  <si>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</si>
  <si>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</si>
  <si>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</si>
  <si>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</si>
  <si>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</si>
  <si>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</si>
  <si>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</si>
  <si>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</si>
  <si>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</si>
  <si>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</si>
  <si>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</si>
  <si>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</si>
  <si>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</si>
  <si>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</si>
  <si>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</si>
  <si>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</si>
  <si>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</si>
  <si>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</si>
  <si>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</si>
  <si>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</si>
  <si>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</si>
  <si>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</si>
  <si>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</si>
  <si>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</si>
  <si>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</si>
  <si>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</si>
  <si>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</si>
  <si>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</si>
  <si>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</si>
  <si>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</si>
  <si>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</si>
  <si>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</si>
  <si>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</si>
  <si>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</si>
  <si>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</si>
  <si>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</si>
  <si>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</si>
  <si>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</si>
  <si>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</si>
  <si>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</si>
  <si>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</si>
  <si>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</si>
  <si>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</si>
  <si>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</si>
  <si>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</si>
  <si>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</si>
  <si>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</si>
  <si>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</si>
  <si>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</si>
  <si>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</si>
  <si>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</si>
  <si>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</si>
  <si>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</si>
  <si>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</si>
  <si>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</si>
  <si>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</si>
  <si>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</si>
  <si>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</si>
  <si>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</si>
  <si>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</si>
  <si>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</si>
  <si>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</si>
  <si>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</si>
  <si>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</si>
  <si>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</si>
  <si>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</si>
  <si>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</si>
  <si>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</si>
  <si>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</si>
  <si>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</si>
  <si>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</si>
  <si>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</si>
  <si>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</si>
  <si>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</si>
  <si>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</si>
  <si>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</si>
  <si>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</si>
  <si>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</si>
  <si>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</si>
  <si>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</si>
  <si>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</si>
  <si>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</si>
  <si>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</si>
  <si>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</si>
  <si>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</si>
  <si>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</si>
  <si>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</si>
  <si>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</si>
  <si>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</si>
  <si>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</si>
  <si>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</si>
  <si>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</si>
  <si>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</si>
  <si>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</si>
  <si>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</si>
  <si>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</si>
  <si>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</si>
  <si>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</si>
  <si>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</si>
  <si>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</si>
  <si>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</si>
  <si>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</si>
  <si>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</si>
  <si>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</si>
  <si>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</si>
  <si>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</si>
  <si>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</si>
  <si>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</si>
  <si>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</si>
  <si>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</si>
  <si>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</si>
  <si>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</si>
  <si>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</si>
  <si>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</si>
  <si>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</si>
  <si>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</si>
  <si>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</si>
  <si>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</si>
  <si>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</si>
  <si>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</si>
  <si>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</si>
  <si>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</si>
  <si>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</si>
  <si>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</si>
  <si>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</si>
  <si>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</si>
  <si>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</si>
  <si>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</si>
  <si>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</si>
  <si>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</si>
  <si>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</si>
  <si>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</si>
  <si>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</si>
  <si>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</si>
  <si>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</si>
  <si>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</si>
  <si>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</si>
  <si>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</si>
  <si>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</si>
  <si>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</si>
  <si>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</si>
  <si>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</si>
  <si>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</si>
  <si>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</si>
  <si>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</si>
  <si>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</si>
  <si>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</si>
  <si>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</si>
  <si>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</si>
  <si>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</si>
  <si>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</si>
  <si>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</si>
  <si>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</si>
  <si>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</si>
  <si>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</si>
  <si>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</si>
  <si>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</si>
  <si>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</si>
  <si>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</si>
  <si>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</si>
  <si>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</si>
  <si>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</si>
  <si>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</si>
  <si>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</si>
  <si>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</si>
  <si>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</si>
  <si>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</si>
  <si>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</si>
  <si>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</si>
  <si>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</si>
  <si>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</si>
  <si>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</si>
  <si>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</si>
  <si>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</si>
  <si>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</si>
  <si>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</si>
  <si>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</si>
  <si>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</si>
  <si>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</si>
  <si>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</si>
  <si>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</si>
  <si>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</si>
  <si>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</si>
  <si>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</si>
  <si>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</si>
  <si>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</si>
  <si>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</si>
  <si>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</si>
  <si>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</si>
  <si>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</si>
  <si>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</si>
  <si>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</si>
  <si>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</si>
  <si>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</si>
  <si>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</si>
  <si>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</si>
  <si>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</si>
  <si>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</si>
  <si>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</si>
  <si>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</si>
  <si>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</si>
  <si>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</si>
  <si>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</si>
  <si>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</si>
  <si>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</si>
  <si>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</si>
  <si>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</si>
  <si>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</si>
  <si>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</si>
  <si>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</si>
  <si>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</si>
  <si>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</si>
  <si>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</si>
  <si>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</si>
  <si>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</si>
  <si>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</si>
  <si>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</si>
  <si>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</si>
  <si>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</si>
  <si>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</si>
  <si>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</si>
  <si>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</si>
  <si>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</si>
  <si>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</si>
  <si>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</si>
  <si>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</si>
  <si>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</si>
  <si>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</si>
  <si>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</si>
  <si>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</si>
  <si>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</si>
  <si>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</si>
  <si>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</si>
  <si>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</si>
  <si>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</si>
  <si>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</si>
  <si>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</si>
  <si>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</si>
  <si>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</si>
  <si>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</si>
  <si>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</si>
  <si>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</si>
  <si>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</si>
  <si>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</si>
  <si>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</si>
  <si>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</si>
  <si>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</si>
  <si>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</si>
  <si>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</si>
  <si>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</si>
  <si>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</si>
  <si>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</si>
  <si>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</si>
  <si>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</si>
  <si>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</si>
  <si>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</si>
  <si>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</si>
  <si>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</si>
  <si>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</si>
  <si>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</si>
  <si>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</si>
  <si>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</si>
  <si>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</si>
  <si>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</si>
  <si>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</si>
  <si>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</si>
  <si>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</si>
  <si>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</si>
  <si>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</si>
  <si>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</si>
  <si>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</si>
  <si>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</si>
  <si>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</si>
  <si>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</si>
  <si>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</si>
  <si>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</si>
  <si>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</si>
  <si>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</si>
  <si>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</si>
  <si>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</si>
  <si>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</si>
  <si>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</si>
  <si>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</si>
  <si>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</si>
  <si>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</si>
  <si>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</si>
  <si>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</si>
  <si>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</si>
  <si>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</si>
  <si>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</si>
  <si>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</si>
  <si>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</si>
  <si>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</si>
  <si>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</si>
  <si>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</si>
  <si>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</si>
  <si>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</si>
  <si>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</si>
  <si>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</si>
  <si>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</si>
  <si>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</si>
  <si>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</si>
  <si>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</si>
  <si>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</si>
  <si>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</si>
  <si>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</si>
  <si>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</si>
  <si>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</si>
  <si>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</si>
  <si>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</si>
  <si>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</si>
  <si>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</si>
  <si>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</si>
  <si>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</si>
  <si>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</si>
  <si>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</si>
  <si>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</si>
  <si>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</si>
  <si>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</si>
  <si>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</si>
  <si>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</si>
  <si>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</si>
  <si>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</si>
  <si>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</si>
  <si>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</si>
  <si>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</si>
  <si>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</si>
  <si>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</si>
  <si>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</si>
  <si>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</si>
  <si>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</si>
  <si>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</si>
  <si>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</si>
  <si>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</si>
  <si>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</si>
  <si>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</si>
  <si>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</si>
  <si>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</si>
  <si>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</si>
  <si>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</si>
  <si>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</si>
  <si>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</si>
  <si>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</si>
  <si>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</si>
  <si>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</si>
  <si>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</si>
  <si>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</si>
  <si>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</si>
  <si>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</si>
  <si>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</si>
  <si>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</si>
  <si>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</si>
  <si>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</si>
  <si>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</si>
  <si>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</si>
  <si>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</si>
  <si>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</si>
  <si>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</si>
  <si>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</si>
  <si>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</si>
  <si>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</si>
  <si>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</si>
  <si>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</si>
  <si>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</si>
  <si>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</si>
  <si>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</si>
  <si>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</si>
  <si>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</si>
  <si>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</si>
  <si>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</si>
  <si>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</si>
  <si>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</si>
  <si>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</si>
  <si>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</si>
  <si>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</si>
  <si>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</si>
  <si>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</si>
  <si>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</si>
  <si>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</si>
  <si>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</si>
  <si>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</si>
  <si>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</si>
  <si>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</si>
  <si>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</si>
  <si>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</si>
  <si>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</si>
  <si>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</si>
  <si>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</si>
  <si>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</si>
  <si>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</si>
  <si>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</si>
  <si>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</si>
  <si>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</si>
  <si>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</si>
  <si>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</si>
  <si>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</si>
  <si>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</si>
  <si>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</si>
  <si>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</si>
  <si>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</si>
  <si>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</si>
  <si>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</si>
  <si>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</si>
  <si>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</si>
  <si>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</si>
  <si>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</si>
  <si>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</si>
  <si>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</si>
  <si>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</si>
  <si>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</si>
  <si>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</si>
  <si>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</si>
  <si>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</si>
  <si>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</si>
  <si>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</si>
  <si>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</si>
  <si>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</si>
  <si>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</si>
  <si>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</si>
  <si>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</si>
  <si>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</si>
  <si>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</si>
  <si>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</si>
  <si>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</si>
  <si>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</si>
  <si>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</si>
  <si>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</si>
  <si>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</si>
  <si>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</si>
  <si>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</si>
  <si>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</si>
  <si>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</si>
  <si>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</si>
  <si>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</si>
  <si>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</si>
  <si>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</si>
  <si>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</si>
  <si>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</si>
  <si>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</si>
  <si>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</si>
  <si>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</si>
  <si>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</si>
  <si>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</si>
  <si>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</si>
  <si>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</si>
  <si>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</si>
  <si>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</si>
  <si>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</si>
  <si>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</si>
  <si>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</si>
  <si>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</si>
  <si>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</si>
  <si>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</si>
  <si>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</si>
  <si>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</si>
  <si>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</si>
  <si>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</si>
  <si>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</si>
  <si>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</si>
  <si>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</si>
  <si>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</si>
  <si>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</si>
  <si>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</si>
  <si>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</si>
  <si>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</si>
  <si>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</si>
  <si>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</si>
  <si>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</si>
  <si>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</si>
  <si>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</si>
  <si>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</si>
  <si>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</si>
  <si>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</si>
  <si>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</si>
  <si>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</si>
  <si>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</si>
  <si>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</si>
  <si>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</si>
  <si>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</si>
  <si>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</si>
  <si>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</si>
  <si>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</si>
  <si>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</si>
  <si>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</si>
  <si>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</si>
  <si>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</si>
  <si>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</si>
  <si>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</si>
  <si>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</si>
  <si>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</si>
  <si>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</si>
  <si>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</si>
  <si>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</si>
  <si>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</si>
  <si>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</si>
  <si>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</si>
  <si>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</si>
  <si>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</si>
  <si>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</si>
  <si>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</si>
  <si>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</si>
  <si>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</si>
  <si>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</si>
  <si>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</si>
  <si>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</si>
  <si>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</si>
  <si>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</si>
  <si>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</si>
  <si>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</si>
  <si>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</si>
  <si>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</si>
  <si>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</si>
  <si>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</si>
  <si>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</si>
  <si>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</si>
  <si>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</si>
  <si>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</si>
  <si>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</si>
  <si>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</si>
  <si>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</si>
  <si>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</si>
  <si>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</si>
  <si>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</si>
  <si>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</si>
  <si>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</si>
  <si>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</si>
  <si>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</si>
  <si>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</si>
  <si>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</si>
  <si>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</si>
  <si>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</si>
  <si>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</si>
  <si>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</si>
  <si>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</si>
  <si>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</si>
  <si>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</si>
  <si>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</si>
  <si>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</si>
  <si>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</si>
  <si>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</si>
  <si>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</si>
  <si>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</si>
  <si>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</si>
  <si>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</si>
  <si>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</si>
  <si>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</si>
  <si>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</si>
  <si>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</si>
  <si>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</si>
  <si>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</si>
  <si>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</si>
  <si>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</si>
  <si>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</si>
  <si>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</si>
  <si>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</si>
  <si>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</si>
  <si>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</si>
  <si>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</si>
  <si>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</si>
  <si>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</si>
  <si>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</si>
  <si>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</si>
  <si>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</si>
  <si>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</si>
  <si>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</si>
  <si>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</si>
  <si>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</si>
  <si>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</si>
  <si>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</si>
  <si>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</si>
  <si>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</si>
  <si>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</si>
  <si>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</si>
  <si>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</si>
  <si>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</si>
  <si>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</si>
  <si>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</si>
  <si>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</si>
  <si>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</si>
  <si>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</si>
  <si>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</si>
  <si>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</si>
  <si>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</si>
  <si>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</si>
  <si>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</si>
  <si>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</si>
  <si>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</si>
  <si>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</si>
  <si>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</si>
  <si>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</si>
  <si>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</si>
  <si>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</si>
  <si>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</si>
  <si>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</si>
  <si>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</si>
  <si>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</si>
  <si>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</si>
  <si>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</si>
  <si>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</si>
  <si>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</si>
  <si>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</si>
  <si>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</si>
  <si>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</si>
  <si>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</si>
  <si>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</si>
  <si>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</si>
  <si>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</si>
  <si>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</si>
  <si>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</si>
  <si>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</si>
  <si>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</si>
  <si>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</si>
  <si>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</si>
  <si>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</si>
  <si>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</si>
  <si>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</si>
  <si>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</si>
  <si>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</si>
  <si>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</si>
  <si>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</si>
  <si>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</si>
  <si>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</si>
  <si>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</si>
  <si>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</si>
  <si>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</si>
  <si>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</si>
  <si>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</si>
  <si>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</si>
  <si>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</si>
  <si>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</si>
  <si>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</si>
  <si>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</si>
  <si>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</si>
  <si>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</si>
  <si>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</si>
  <si>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</si>
  <si>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</si>
  <si>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</si>
  <si>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</si>
  <si>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</si>
  <si>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</si>
  <si>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</si>
  <si>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</si>
  <si>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</si>
  <si>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</si>
  <si>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</si>
  <si>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</si>
  <si>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</si>
  <si>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</si>
  <si>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</si>
  <si>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</si>
  <si>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</si>
  <si>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</si>
  <si>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</si>
  <si>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</si>
  <si>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</si>
  <si>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</si>
  <si>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</si>
  <si>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</si>
  <si>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</si>
  <si>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</si>
  <si>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</si>
  <si>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</si>
  <si>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</si>
  <si>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</si>
  <si>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</si>
  <si>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</si>
  <si>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</si>
  <si>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</si>
  <si>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</si>
  <si>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</si>
  <si>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</si>
  <si>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</si>
  <si>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</si>
  <si>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</si>
  <si>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</si>
  <si>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</si>
  <si>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</si>
  <si>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</si>
  <si>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</si>
  <si>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</si>
  <si>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</si>
  <si>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</si>
  <si>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</si>
  <si>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</si>
  <si>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</si>
  <si>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</si>
  <si>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</si>
  <si>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</si>
  <si>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</si>
  <si>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</si>
  <si>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</si>
  <si>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</si>
  <si>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</si>
  <si>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</si>
  <si>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</si>
  <si>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</si>
  <si>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</si>
  <si>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</si>
  <si>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</si>
  <si>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</si>
  <si>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</si>
  <si>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</si>
  <si>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</si>
  <si>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</si>
  <si>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</si>
  <si>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</si>
  <si>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</si>
  <si>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</si>
  <si>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</si>
  <si>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</si>
  <si>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</si>
  <si>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</si>
  <si>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</si>
  <si>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</si>
  <si>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</si>
  <si>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</si>
  <si>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</si>
  <si>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</si>
  <si>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</si>
  <si>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</si>
  <si>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</si>
  <si>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</si>
  <si>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</si>
  <si>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</si>
  <si>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</si>
  <si>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</si>
  <si>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</si>
  <si>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</si>
  <si>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</si>
  <si>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</si>
  <si>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</si>
  <si>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</si>
  <si>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</si>
  <si>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</si>
  <si>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</si>
  <si>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</si>
  <si>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</si>
  <si>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</si>
  <si>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</si>
  <si>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</si>
  <si>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</si>
  <si>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</si>
  <si>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</si>
  <si>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</si>
  <si>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</si>
  <si>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</si>
  <si>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</si>
  <si>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</si>
  <si>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</si>
  <si>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</si>
  <si>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</si>
  <si>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</si>
  <si>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</si>
  <si>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</si>
  <si>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</si>
  <si>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</si>
  <si>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</si>
  <si>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</si>
  <si>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</si>
  <si>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</si>
  <si>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</si>
  <si>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</si>
  <si>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</si>
  <si>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</si>
  <si>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</si>
  <si>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</si>
  <si>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</si>
  <si>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</si>
  <si>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</si>
  <si>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</si>
  <si>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</si>
  <si>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</si>
  <si>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</si>
  <si>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</si>
  <si>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</si>
  <si>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</si>
  <si>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</si>
  <si>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</si>
  <si>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</si>
  <si>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</si>
  <si>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</si>
  <si>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</si>
  <si>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</si>
  <si>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</si>
  <si>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</si>
  <si>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</si>
  <si>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</si>
  <si>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</si>
  <si>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</si>
  <si>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</si>
  <si>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</si>
  <si>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</si>
  <si>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</si>
  <si>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</si>
  <si>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</si>
  <si>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</si>
  <si>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</si>
  <si>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</si>
  <si>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</si>
  <si>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</si>
  <si>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</si>
  <si>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</si>
  <si>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</si>
  <si>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</si>
  <si>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</si>
  <si>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</si>
  <si>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</si>
  <si>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</si>
  <si>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</si>
  <si>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</si>
  <si>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</si>
  <si>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</si>
  <si>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</si>
  <si>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</si>
  <si>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</si>
  <si>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</si>
  <si>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</si>
  <si>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</si>
  <si>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</si>
  <si>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</si>
  <si>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</si>
  <si>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</si>
  <si>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</si>
  <si>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</si>
  <si>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</si>
  <si>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</si>
  <si>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</si>
  <si>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</si>
  <si>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</si>
  <si>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</si>
  <si>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</si>
  <si>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</si>
  <si>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</si>
  <si>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</si>
  <si>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</si>
  <si>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</si>
  <si>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</si>
  <si>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</si>
  <si>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</si>
  <si>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</si>
  <si>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</si>
  <si>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</si>
  <si>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</si>
  <si>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</si>
  <si>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</si>
  <si>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</si>
  <si>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</si>
  <si>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</si>
  <si>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</si>
  <si>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</si>
  <si>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</si>
  <si>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</si>
  <si>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</si>
  <si>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</si>
  <si>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</si>
  <si>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</si>
  <si>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</si>
  <si>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</si>
  <si>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</si>
  <si>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</si>
  <si>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</si>
  <si>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</si>
  <si>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</si>
  <si>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</si>
  <si>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</si>
  <si>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</si>
  <si>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</si>
  <si>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</si>
  <si>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</si>
  <si>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</si>
  <si>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</si>
  <si>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</si>
  <si>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</si>
  <si>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</si>
  <si>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</si>
  <si>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</si>
  <si>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</si>
  <si>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</si>
  <si>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</si>
  <si>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</si>
  <si>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</si>
  <si>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</si>
  <si>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</si>
  <si>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</si>
  <si>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</si>
  <si>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</si>
  <si>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</si>
  <si>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</si>
  <si>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</si>
  <si>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</si>
  <si>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</si>
  <si>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</si>
  <si>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</si>
  <si>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</si>
  <si>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</si>
  <si>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</si>
  <si>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</si>
  <si>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</si>
  <si>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</si>
  <si>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</si>
  <si>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</si>
  <si>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</si>
  <si>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</si>
  <si>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</si>
  <si>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</si>
  <si>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</si>
  <si>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</si>
  <si>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</si>
  <si>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</si>
  <si>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</si>
  <si>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</si>
  <si>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</si>
  <si>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</si>
  <si>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</si>
  <si>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</si>
  <si>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</si>
  <si>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</si>
  <si>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</si>
  <si>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</si>
  <si>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</si>
  <si>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</si>
  <si>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</si>
  <si>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</si>
  <si>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</si>
  <si>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</si>
  <si>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</si>
  <si>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</si>
  <si>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</si>
  <si>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</si>
  <si>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</si>
  <si>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</si>
  <si>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</si>
  <si>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</si>
  <si>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</si>
  <si>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</si>
  <si>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</si>
  <si>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</si>
  <si>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</si>
  <si>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</si>
  <si>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</si>
  <si>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</si>
  <si>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</si>
  <si>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</si>
  <si>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</si>
  <si>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</si>
  <si>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</si>
  <si>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</si>
  <si>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</si>
  <si>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</si>
  <si>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</si>
  <si>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</si>
  <si>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</si>
  <si>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</si>
  <si>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</si>
  <si>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</si>
  <si>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</si>
  <si>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</si>
  <si>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</si>
  <si>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</si>
  <si>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</si>
  <si>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</si>
  <si>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</si>
  <si>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</si>
  <si>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</si>
  <si>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</si>
  <si>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</si>
  <si>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</si>
  <si>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</si>
  <si>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</si>
  <si>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</si>
  <si>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</si>
  <si>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</si>
  <si>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</si>
  <si>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</si>
  <si>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</si>
  <si>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</si>
  <si>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</si>
  <si>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</si>
  <si>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</si>
  <si>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</si>
  <si>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</si>
  <si>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</si>
  <si>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</si>
  <si>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</si>
  <si>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</si>
  <si>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</si>
  <si>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</si>
  <si>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</si>
  <si>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</si>
  <si>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</si>
  <si>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</si>
  <si>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</si>
  <si>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</si>
  <si>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</si>
  <si>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</si>
  <si>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</si>
  <si>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</si>
  <si>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</si>
  <si>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</si>
  <si>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</si>
  <si>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</si>
  <si>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</si>
  <si>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</si>
  <si>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</si>
  <si>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</si>
  <si>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</si>
  <si>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</si>
  <si>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</si>
  <si>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</si>
  <si>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</si>
  <si>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</si>
  <si>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</si>
  <si>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</si>
  <si>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</si>
  <si>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</si>
  <si>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</si>
  <si>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</si>
  <si>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</si>
  <si>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</si>
  <si>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</si>
  <si>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</si>
  <si>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</si>
  <si>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</si>
  <si>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</si>
  <si>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</si>
  <si>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</si>
  <si>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</si>
  <si>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</si>
  <si>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</si>
  <si>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</si>
  <si>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</si>
  <si>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</si>
  <si>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</si>
  <si>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</si>
  <si>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</si>
  <si>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</si>
  <si>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</si>
  <si>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</si>
  <si>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</si>
  <si>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</si>
  <si>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</si>
  <si>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</si>
  <si>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</si>
  <si>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</si>
  <si>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</si>
  <si>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</si>
  <si>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</si>
  <si>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</si>
  <si>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</si>
  <si>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</si>
  <si>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</si>
  <si>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</si>
  <si>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</si>
  <si>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</si>
  <si>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</si>
  <si>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</si>
  <si>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</si>
  <si>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</si>
  <si>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</si>
  <si>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</si>
  <si>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</si>
  <si>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</si>
  <si>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</si>
  <si>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</si>
  <si>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</si>
  <si>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</si>
  <si>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</si>
  <si>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</si>
  <si>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</si>
  <si>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</si>
  <si>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</si>
  <si>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</si>
  <si>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</si>
  <si>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</si>
  <si>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</si>
  <si>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</si>
  <si>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</si>
  <si>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</si>
  <si>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</si>
  <si>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</si>
  <si>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</si>
  <si>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</si>
  <si>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</si>
  <si>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</si>
  <si>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</si>
  <si>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</si>
  <si>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</si>
  <si>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</si>
  <si>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</si>
  <si>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</si>
  <si>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</si>
  <si>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</si>
  <si>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</si>
  <si>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</si>
  <si>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</si>
  <si>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</si>
  <si>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</si>
  <si>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</si>
  <si>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</si>
  <si>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</si>
  <si>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</si>
  <si>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</si>
  <si>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</si>
  <si>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</si>
  <si>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</si>
  <si>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</si>
  <si>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</si>
  <si>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</si>
  <si>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</si>
  <si>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</si>
  <si>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</si>
  <si>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</si>
  <si>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</si>
  <si>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</si>
  <si>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</si>
  <si>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</si>
  <si>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</si>
  <si>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</si>
  <si>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</si>
  <si>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</si>
  <si>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</si>
  <si>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</si>
  <si>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</si>
  <si>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</si>
  <si>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</si>
  <si>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</si>
  <si>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</si>
  <si>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</si>
  <si>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</si>
  <si>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</si>
  <si>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</si>
  <si>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</si>
  <si>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</si>
  <si>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</si>
  <si>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</si>
  <si>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</si>
  <si>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</si>
  <si>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</si>
  <si>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</si>
  <si>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</si>
  <si>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</si>
  <si>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</si>
  <si>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</si>
  <si>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</si>
  <si>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</si>
  <si>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</si>
  <si>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</si>
  <si>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</si>
  <si>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</si>
  <si>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</si>
  <si>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</si>
  <si>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</si>
  <si>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</si>
  <si>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</si>
  <si>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</si>
  <si>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</si>
  <si>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</si>
  <si>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</si>
  <si>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</si>
  <si>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</si>
  <si>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</si>
  <si>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</si>
  <si>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</si>
  <si>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</si>
  <si>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</si>
  <si>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</si>
  <si>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</si>
  <si>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</si>
  <si>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</si>
  <si>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</si>
  <si>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</si>
  <si>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</si>
  <si>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</si>
  <si>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</si>
  <si>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</si>
  <si>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</si>
  <si>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</si>
  <si>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</si>
  <si>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</si>
  <si>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</si>
  <si>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</si>
  <si>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</si>
  <si>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</si>
  <si>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</si>
  <si>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</si>
  <si>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</si>
  <si>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</si>
  <si>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</si>
  <si>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</si>
  <si>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</si>
  <si>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</si>
  <si>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</si>
  <si>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</si>
  <si>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</si>
  <si>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</si>
  <si>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</si>
  <si>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</si>
  <si>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</si>
  <si>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</si>
  <si>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</si>
  <si>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</si>
  <si>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</si>
  <si>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</si>
  <si>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</si>
  <si>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</si>
  <si>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</si>
  <si>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</si>
  <si>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</si>
  <si>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</si>
  <si>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</si>
  <si>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</si>
  <si>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</si>
  <si>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</si>
  <si>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</si>
  <si>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</si>
  <si>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</si>
  <si>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</si>
  <si>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</si>
  <si>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</si>
  <si>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</si>
  <si>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</si>
  <si>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</si>
  <si>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</si>
  <si>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</si>
  <si>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</si>
  <si>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</si>
  <si>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</si>
  <si>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</si>
  <si>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</si>
  <si>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</si>
  <si>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</si>
  <si>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</si>
  <si>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</si>
  <si>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</si>
  <si>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</si>
  <si>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</si>
  <si>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</si>
  <si>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</si>
  <si>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</si>
  <si>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</si>
  <si>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</si>
  <si>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</si>
  <si>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</si>
  <si>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</si>
  <si>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</si>
  <si>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</si>
  <si>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</si>
  <si>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</si>
  <si>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</si>
  <si>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</si>
  <si>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</si>
  <si>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</si>
  <si>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</si>
  <si>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</si>
  <si>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</si>
  <si>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</si>
  <si>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</si>
  <si>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</si>
  <si>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</si>
  <si>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</si>
  <si>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</si>
  <si>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</si>
  <si>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</si>
  <si>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</si>
  <si>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</si>
  <si>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</si>
  <si>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</si>
  <si>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</si>
  <si>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</si>
  <si>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</si>
  <si>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</si>
  <si>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</si>
  <si>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</si>
  <si>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</si>
  <si>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</si>
  <si>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</si>
  <si>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</si>
  <si>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</si>
  <si>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</si>
  <si>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</si>
  <si>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</si>
  <si>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</si>
  <si>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</si>
  <si>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</si>
  <si>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</si>
  <si>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</si>
  <si>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</si>
  <si>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</si>
  <si>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</si>
  <si>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</si>
  <si>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</si>
  <si>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</si>
  <si>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</si>
  <si>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</si>
  <si>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</si>
  <si>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</si>
  <si>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</si>
  <si>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</si>
  <si>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</si>
  <si>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</si>
  <si>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</si>
  <si>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</si>
  <si>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</si>
  <si>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</si>
  <si>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</si>
  <si>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</si>
  <si>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</si>
  <si>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</si>
  <si>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</si>
  <si>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</si>
  <si>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</si>
  <si>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</si>
  <si>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</si>
  <si>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</si>
  <si>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</si>
  <si>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</si>
  <si>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</si>
  <si>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</si>
  <si>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</si>
  <si>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</si>
  <si>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</si>
  <si>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</si>
  <si>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</si>
  <si>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</si>
  <si>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</si>
  <si>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</si>
  <si>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</si>
  <si>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</si>
  <si>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</si>
  <si>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</si>
  <si>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</si>
  <si>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</si>
  <si>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</si>
  <si>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</si>
  <si>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</si>
  <si>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</si>
  <si>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</si>
  <si>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</si>
  <si>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</si>
  <si>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</si>
  <si>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</si>
  <si>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</si>
  <si>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</si>
  <si>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</si>
  <si>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</si>
  <si>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</si>
  <si>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</si>
  <si>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</si>
  <si>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</si>
  <si>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</si>
  <si>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</si>
  <si>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</si>
  <si>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</si>
  <si>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</si>
  <si>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</si>
  <si>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</si>
  <si>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</si>
  <si>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</si>
  <si>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</si>
  <si>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</si>
  <si>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</si>
  <si>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</si>
  <si>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</si>
  <si>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</si>
  <si>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</si>
  <si>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</si>
  <si>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</si>
  <si>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</si>
  <si>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</si>
  <si>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</si>
  <si>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</si>
  <si>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</si>
  <si>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</si>
  <si>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</si>
  <si>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</si>
  <si>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</si>
  <si>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</si>
  <si>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</si>
  <si>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</si>
  <si>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</si>
  <si>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</si>
  <si>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</si>
  <si>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</si>
  <si>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</si>
  <si>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</si>
  <si>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</si>
  <si>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</si>
  <si>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</si>
  <si>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</si>
  <si>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</si>
  <si>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</si>
  <si>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</si>
  <si>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</si>
  <si>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</si>
  <si>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</si>
  <si>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</si>
  <si>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</si>
  <si>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</si>
  <si>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</si>
  <si>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</si>
  <si>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</si>
  <si>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</si>
  <si>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</si>
  <si>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</si>
  <si>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</si>
  <si>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</si>
  <si>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</si>
  <si>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</si>
  <si>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</si>
  <si>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</si>
  <si>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</si>
  <si>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</si>
  <si>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</si>
  <si>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</si>
  <si>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</si>
  <si>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</si>
  <si>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</si>
  <si>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</si>
  <si>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</si>
  <si>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</si>
  <si>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</si>
  <si>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</si>
  <si>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</si>
  <si>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</si>
  <si>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</si>
  <si>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</si>
  <si>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</si>
  <si>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</si>
  <si>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</si>
  <si>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</si>
  <si>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</si>
  <si>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</si>
  <si>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</si>
  <si>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</si>
  <si>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</si>
  <si>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</si>
  <si>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</si>
  <si>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</si>
  <si>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</si>
  <si>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</si>
  <si>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</si>
  <si>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</si>
  <si>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</si>
  <si>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</si>
  <si>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</si>
  <si>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</si>
  <si>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</si>
  <si>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</si>
  <si>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</si>
  <si>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</si>
  <si>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</si>
  <si>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</si>
  <si>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</si>
  <si>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</si>
  <si>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</si>
  <si>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</si>
  <si>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</si>
  <si>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</si>
  <si>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</si>
  <si>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</si>
  <si>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</si>
  <si>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</si>
  <si>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</si>
  <si>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</si>
  <si>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</si>
  <si>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</si>
  <si>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</si>
  <si>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</si>
  <si>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</si>
  <si>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</si>
  <si>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</si>
  <si>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</si>
  <si>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</si>
  <si>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</si>
  <si>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</si>
  <si>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</si>
  <si>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</si>
  <si>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</si>
  <si>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</si>
  <si>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</si>
  <si>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</si>
  <si>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</si>
  <si>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</si>
  <si>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</si>
  <si>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</si>
  <si>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</si>
  <si>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</si>
  <si>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</si>
  <si>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</si>
  <si>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</si>
  <si>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</si>
  <si>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</si>
  <si>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</si>
  <si>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</si>
  <si>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</si>
  <si>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</si>
  <si>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</si>
  <si>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</si>
  <si>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</si>
  <si>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</si>
  <si>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</si>
  <si>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</si>
  <si>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</si>
  <si>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</si>
  <si>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</si>
  <si>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</si>
  <si>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</si>
  <si>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</si>
  <si>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</si>
  <si>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</si>
  <si>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</si>
  <si>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</si>
  <si>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</si>
  <si>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</si>
  <si>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</si>
  <si>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</si>
  <si>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</si>
  <si>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</si>
  <si>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</si>
  <si>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</si>
  <si>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</si>
  <si>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</si>
  <si>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</si>
  <si>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</si>
  <si>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</si>
  <si>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</si>
  <si>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</si>
  <si>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</si>
  <si>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</si>
  <si>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</si>
  <si>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</si>
  <si>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</si>
  <si>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</si>
  <si>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</si>
  <si>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</si>
  <si>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</si>
  <si>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</si>
  <si>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</si>
  <si>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</si>
  <si>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</si>
  <si>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</si>
  <si>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</si>
  <si>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</si>
  <si>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</si>
  <si>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</si>
  <si>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</si>
  <si>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</si>
  <si>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</si>
  <si>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</si>
  <si>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</si>
  <si>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</si>
  <si>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</si>
  <si>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</si>
  <si>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</si>
  <si>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</si>
  <si>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</si>
  <si>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</si>
  <si>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</si>
  <si>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</si>
  <si>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</si>
  <si>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</si>
  <si>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</si>
  <si>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</si>
  <si>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</si>
  <si>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</si>
  <si>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</si>
  <si>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</si>
  <si>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</si>
  <si>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</si>
  <si>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</si>
  <si>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</si>
  <si>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</si>
  <si>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</si>
  <si>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</si>
  <si>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</si>
  <si>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</si>
  <si>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</si>
  <si>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</si>
  <si>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</si>
  <si>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</si>
  <si>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</si>
  <si>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</si>
  <si>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</si>
  <si>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</si>
  <si>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</si>
  <si>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</si>
  <si>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</si>
  <si>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</si>
  <si>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</si>
  <si>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</si>
  <si>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</si>
  <si>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</si>
  <si>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</si>
  <si>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</si>
  <si>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</si>
  <si>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</si>
  <si>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</si>
  <si>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</si>
  <si>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</si>
  <si>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</si>
  <si>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</si>
  <si>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</si>
  <si>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</si>
  <si>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</si>
  <si>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</si>
  <si>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</si>
  <si>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</si>
  <si>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</si>
  <si>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</si>
  <si>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</si>
  <si>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</si>
  <si>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</si>
  <si>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</si>
  <si>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</si>
  <si>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</si>
  <si>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</si>
  <si>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</si>
  <si>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</si>
  <si>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</si>
  <si>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</si>
  <si>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</si>
  <si>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</si>
  <si>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</si>
  <si>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</si>
  <si>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</si>
  <si>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</si>
  <si>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</si>
  <si>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</si>
  <si>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</si>
  <si>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</si>
  <si>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</si>
  <si>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</si>
  <si>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</si>
  <si>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</si>
  <si>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</si>
  <si>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</si>
  <si>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</si>
  <si>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</si>
  <si>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</si>
  <si>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</si>
  <si>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</si>
  <si>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</si>
  <si>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</si>
  <si>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</si>
  <si>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</si>
  <si>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</si>
  <si>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</si>
  <si>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</si>
  <si>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</si>
  <si>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</si>
  <si>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</si>
  <si>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</si>
  <si>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</si>
  <si>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</si>
  <si>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</si>
  <si>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</si>
  <si>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</si>
  <si>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</si>
  <si>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</si>
  <si>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</si>
  <si>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</si>
  <si>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</si>
  <si>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</si>
  <si>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</si>
  <si>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</si>
  <si>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</si>
  <si>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</si>
  <si>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</si>
  <si>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</si>
  <si>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</si>
  <si>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</si>
  <si>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</si>
  <si>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</si>
  <si>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</si>
  <si>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</si>
  <si>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</si>
  <si>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</si>
  <si>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</si>
  <si>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</si>
  <si>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</si>
  <si>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</si>
  <si>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</si>
  <si>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</si>
  <si>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</si>
  <si>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</si>
  <si>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</si>
  <si>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</si>
  <si>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</si>
  <si>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</si>
  <si>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</si>
  <si>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</si>
  <si>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</si>
  <si>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</si>
  <si>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</si>
  <si>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</si>
  <si>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</si>
  <si>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</si>
  <si>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</si>
  <si>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</si>
  <si>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</si>
  <si>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</si>
  <si>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</si>
  <si>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</si>
  <si>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</si>
  <si>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</si>
  <si>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</si>
  <si>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</si>
  <si>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</si>
  <si>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</si>
  <si>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</si>
  <si>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</si>
  <si>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</si>
  <si>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</si>
  <si>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</si>
  <si>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</si>
  <si>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</si>
  <si>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</si>
  <si>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</si>
  <si>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</si>
  <si>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</si>
  <si>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</si>
  <si>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</si>
  <si>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</si>
  <si>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</si>
  <si>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</si>
  <si>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</si>
  <si>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</si>
  <si>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</si>
  <si>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</si>
  <si>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</si>
  <si>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</si>
  <si>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</si>
  <si>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</si>
  <si>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</si>
  <si>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</si>
  <si>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</si>
  <si>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</si>
  <si>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</si>
  <si>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</si>
  <si>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</si>
  <si>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</si>
  <si>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</si>
  <si>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</si>
  <si>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</si>
  <si>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</si>
  <si>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</si>
  <si>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</si>
  <si>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</si>
  <si>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</si>
  <si>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</si>
  <si>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</si>
  <si>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</si>
  <si>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</si>
  <si>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</si>
  <si>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</si>
  <si>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</si>
  <si>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</si>
  <si>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</si>
  <si>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</si>
  <si>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</si>
  <si>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</si>
  <si>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</si>
  <si>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</si>
  <si>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</si>
  <si>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</si>
  <si>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</si>
  <si>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</si>
  <si>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</si>
  <si>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</si>
  <si>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</si>
  <si>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</si>
  <si>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</si>
  <si>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</si>
  <si>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</si>
  <si>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</si>
  <si>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</si>
  <si>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</si>
  <si>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</si>
  <si>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</si>
  <si>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</si>
  <si>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</si>
  <si>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</si>
  <si>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</si>
  <si>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</si>
  <si>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</si>
  <si>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</si>
  <si>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</si>
  <si>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</si>
  <si>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</si>
  <si>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</si>
  <si>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</si>
  <si>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</si>
  <si>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</si>
  <si>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</si>
  <si>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</si>
  <si>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</si>
  <si>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</si>
  <si>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</si>
  <si>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</si>
  <si>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</si>
  <si>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</si>
  <si>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</si>
  <si>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</si>
  <si>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</si>
  <si>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</si>
  <si>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</si>
  <si>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</si>
  <si>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</si>
  <si>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</si>
  <si>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</si>
  <si>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</si>
  <si>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</si>
  <si>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</si>
  <si>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</si>
  <si>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</si>
  <si>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</si>
  <si>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</si>
  <si>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</si>
  <si>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</si>
  <si>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</si>
  <si>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</si>
  <si>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</si>
  <si>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</si>
  <si>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</si>
  <si>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</si>
  <si>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</si>
  <si>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</si>
  <si>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</si>
  <si>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</si>
  <si>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</si>
  <si>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</si>
  <si>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</si>
  <si>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</si>
  <si>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</si>
  <si>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</si>
  <si>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</si>
  <si>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</si>
  <si>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</si>
  <si>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</si>
  <si>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</si>
  <si>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</si>
  <si>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</si>
  <si>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</si>
  <si>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</si>
  <si>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</si>
  <si>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</si>
  <si>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</si>
  <si>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</si>
  <si>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</si>
  <si>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</si>
  <si>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</si>
  <si>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</si>
  <si>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</si>
  <si>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</si>
  <si>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</si>
  <si>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</si>
  <si>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</si>
  <si>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</si>
  <si>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</si>
  <si>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</si>
  <si>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</si>
  <si>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</si>
  <si>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</si>
  <si>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</si>
  <si>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</si>
  <si>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</si>
  <si>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</si>
  <si>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</si>
  <si>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</si>
  <si>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</si>
  <si>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</si>
  <si>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</si>
  <si>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</si>
  <si>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</si>
  <si>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</si>
  <si>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</si>
  <si>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</si>
  <si>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</si>
  <si>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</si>
  <si>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</si>
  <si>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</si>
  <si>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</si>
  <si>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</si>
  <si>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</si>
  <si>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</si>
  <si>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</si>
  <si>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</si>
  <si>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</si>
  <si>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</si>
  <si>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</si>
  <si>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</si>
  <si>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</si>
  <si>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</si>
  <si>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</si>
  <si>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</si>
  <si>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</si>
  <si>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</si>
  <si>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</si>
  <si>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</si>
  <si>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</si>
  <si>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</si>
  <si>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</si>
  <si>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</si>
  <si>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</si>
  <si>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</si>
  <si>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</si>
  <si>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</si>
  <si>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</si>
  <si>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</si>
  <si>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</si>
  <si>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</si>
  <si>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</si>
  <si>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</si>
  <si>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</si>
  <si>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</si>
  <si>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</si>
  <si>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</si>
  <si>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</si>
  <si>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</si>
  <si>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</si>
  <si>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</si>
  <si>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</si>
  <si>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</si>
  <si>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</si>
  <si>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</si>
  <si>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</si>
  <si>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</si>
  <si>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</si>
  <si>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</si>
  <si>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</si>
  <si>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</si>
  <si>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</si>
  <si>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</si>
  <si>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</si>
  <si>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</si>
  <si>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</si>
  <si>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</si>
  <si>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</si>
  <si>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</si>
  <si>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</si>
  <si>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</si>
  <si>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</si>
  <si>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</si>
  <si>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</si>
  <si>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</si>
  <si>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</si>
  <si>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</si>
  <si>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</si>
  <si>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</si>
  <si>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</si>
  <si>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</si>
  <si>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</si>
  <si>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</si>
  <si>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</si>
  <si>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</si>
  <si>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</si>
  <si>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</si>
  <si>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</si>
  <si>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</si>
  <si>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</si>
  <si>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</si>
  <si>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</si>
  <si>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</si>
  <si>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</si>
  <si>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</si>
  <si>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</si>
  <si>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</si>
  <si>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</si>
  <si>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</si>
  <si>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</si>
  <si>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</si>
  <si>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</si>
  <si>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</si>
  <si>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</si>
  <si>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</si>
  <si>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</si>
  <si>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</si>
  <si>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</si>
  <si>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</si>
  <si>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</si>
  <si>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</si>
  <si>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</si>
  <si>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</si>
  <si>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</si>
  <si>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</si>
  <si>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</si>
  <si>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</si>
  <si>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</si>
  <si>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</si>
  <si>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</si>
  <si>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</si>
  <si>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</si>
  <si>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</si>
  <si>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</si>
  <si>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</si>
  <si>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</si>
  <si>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</si>
  <si>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</si>
  <si>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</si>
  <si>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</si>
  <si>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</si>
  <si>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</si>
  <si>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</si>
  <si>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</si>
  <si>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</si>
  <si>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</si>
  <si>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</si>
  <si>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</si>
  <si>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</si>
  <si>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</si>
  <si>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</si>
  <si>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</si>
  <si>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</si>
  <si>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</si>
  <si>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</si>
  <si>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</si>
  <si>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</si>
  <si>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</si>
  <si>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</si>
  <si>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</si>
  <si>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</si>
  <si>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</si>
  <si>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</si>
  <si>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</si>
  <si>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</si>
  <si>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</si>
  <si>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</si>
  <si>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</si>
  <si>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</si>
  <si>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</si>
  <si>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</si>
  <si>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</si>
  <si>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</si>
  <si>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</si>
  <si>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</si>
  <si>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</si>
  <si>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</si>
  <si>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</si>
  <si>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</si>
  <si>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</si>
  <si>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</si>
  <si>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</si>
  <si>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</si>
  <si>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</si>
  <si>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</si>
  <si>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</si>
  <si>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</si>
  <si>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</si>
  <si>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</si>
  <si>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</si>
  <si>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</si>
  <si>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</si>
  <si>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</si>
  <si>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</si>
  <si>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</si>
  <si>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</si>
  <si>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</si>
  <si>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</si>
  <si>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</si>
  <si>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</si>
  <si>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</si>
  <si>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</si>
  <si>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</si>
  <si>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</si>
  <si>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</si>
  <si>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</si>
  <si>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</si>
  <si>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</si>
  <si>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</si>
  <si>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</si>
  <si>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</si>
  <si>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</si>
  <si>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</si>
  <si>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</si>
  <si>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</si>
  <si>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</si>
  <si>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</si>
  <si>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</si>
  <si>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</si>
  <si>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</si>
  <si>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</si>
  <si>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</si>
  <si>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</si>
  <si>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</si>
  <si>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</si>
  <si>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</si>
  <si>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</si>
  <si>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</si>
  <si>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</si>
  <si>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</si>
  <si>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</si>
  <si>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</si>
  <si>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</si>
  <si>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</si>
  <si>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</si>
  <si>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</si>
  <si>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</si>
  <si>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</si>
  <si>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</si>
  <si>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</si>
  <si>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</si>
  <si>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</si>
  <si>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</si>
  <si>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</si>
  <si>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</si>
  <si>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</si>
  <si>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</si>
  <si>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</si>
  <si>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</si>
  <si>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</si>
  <si>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</si>
  <si>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</si>
  <si>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</si>
  <si>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</si>
  <si>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</si>
  <si>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</si>
  <si>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</si>
  <si>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</si>
  <si>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</si>
  <si>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</si>
  <si>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</si>
  <si>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</si>
  <si>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</si>
  <si>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</si>
  <si>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</si>
  <si>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</si>
  <si>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</si>
  <si>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</si>
  <si>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</si>
  <si>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</si>
  <si>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</si>
  <si>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</si>
  <si>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</si>
  <si>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</si>
  <si>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</si>
  <si>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</si>
  <si>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</si>
  <si>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</si>
  <si>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</si>
  <si>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</si>
  <si>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</si>
  <si>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</si>
  <si>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</si>
  <si>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</si>
  <si>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</si>
  <si>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</si>
  <si>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</si>
  <si>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</si>
  <si>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</si>
  <si>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</si>
  <si>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</si>
  <si>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</si>
  <si>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</si>
  <si>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</si>
  <si>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</si>
  <si>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</si>
  <si>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</si>
  <si>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</si>
  <si>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</si>
  <si>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</si>
  <si>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</si>
  <si>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</si>
  <si>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</si>
  <si>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</si>
  <si>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</si>
  <si>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</si>
  <si>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</si>
  <si>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</si>
  <si>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</si>
  <si>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</si>
  <si>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</si>
  <si>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</si>
  <si>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</si>
  <si>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</si>
  <si>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</si>
  <si>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</si>
  <si>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</si>
  <si>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</si>
  <si>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</si>
  <si>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</si>
  <si>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</si>
  <si>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</si>
  <si>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</si>
  <si>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</si>
  <si>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</si>
  <si>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</si>
  <si>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</si>
  <si>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</si>
  <si>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</si>
  <si>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</si>
  <si>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</si>
  <si>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</si>
  <si>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</si>
  <si>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</si>
  <si>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</si>
  <si>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</si>
  <si>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</si>
  <si>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</si>
  <si>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</si>
  <si>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</si>
  <si>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</si>
  <si>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</si>
  <si>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</si>
  <si>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</si>
  <si>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</si>
  <si>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</si>
  <si>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</si>
  <si>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</si>
  <si>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</si>
  <si>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</si>
  <si>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</si>
  <si>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</si>
  <si>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</si>
  <si>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</si>
  <si>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</si>
  <si>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</si>
  <si>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</si>
  <si>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</si>
  <si>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</si>
  <si>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</si>
  <si>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</si>
  <si>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</si>
  <si>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</si>
  <si>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</si>
  <si>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</si>
  <si>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</si>
  <si>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</si>
  <si>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</si>
  <si>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</si>
  <si>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</si>
  <si>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</si>
  <si>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</si>
  <si>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</si>
  <si>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</si>
  <si>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</si>
  <si>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</si>
  <si>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</si>
  <si>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</si>
  <si>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</si>
  <si>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</si>
  <si>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</si>
  <si>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</si>
  <si>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</si>
  <si>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</si>
  <si>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</si>
  <si>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</si>
  <si>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</si>
  <si>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</si>
  <si>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</si>
  <si>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</si>
  <si>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</si>
  <si>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</si>
  <si>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</si>
  <si>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</si>
  <si>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</si>
  <si>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</si>
  <si>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</si>
  <si>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</si>
  <si>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</si>
  <si>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</si>
  <si>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</si>
  <si>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</si>
  <si>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</si>
  <si>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</si>
  <si>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</si>
  <si>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</si>
  <si>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</si>
  <si>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</si>
  <si>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</si>
  <si>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</si>
  <si>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</si>
  <si>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</si>
  <si>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</si>
  <si>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</si>
  <si>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</si>
  <si>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</si>
  <si>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</si>
  <si>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</si>
  <si>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</si>
  <si>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</si>
  <si>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</si>
  <si>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</si>
  <si>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</si>
  <si>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</si>
  <si>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</si>
  <si>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</si>
  <si>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</si>
  <si>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</si>
  <si>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</si>
  <si>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</si>
  <si>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</si>
  <si>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</si>
  <si>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</si>
  <si>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</si>
  <si>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</si>
  <si>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</si>
  <si>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</si>
  <si>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</si>
  <si>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</si>
  <si>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</si>
  <si>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</si>
  <si>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</si>
  <si>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</si>
  <si>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</si>
  <si>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</si>
  <si>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</si>
  <si>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</si>
  <si>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</si>
  <si>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</si>
  <si>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</si>
  <si>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</si>
  <si>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</si>
  <si>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</si>
  <si>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</si>
  <si>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</si>
  <si>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</si>
  <si>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</si>
  <si>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</si>
  <si>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</si>
  <si>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</si>
  <si>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</si>
  <si>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</si>
  <si>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</si>
  <si>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</si>
  <si>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</si>
  <si>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</si>
  <si>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</si>
  <si>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</si>
  <si>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</si>
  <si>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</si>
  <si>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</si>
  <si>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</si>
  <si>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</si>
  <si>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</si>
  <si>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</si>
  <si>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</si>
  <si>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</si>
  <si>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</si>
  <si>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</si>
  <si>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</si>
  <si>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</si>
  <si>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</si>
  <si>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</si>
  <si>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</si>
  <si>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</si>
  <si>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</si>
  <si>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</si>
  <si>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</si>
  <si>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</si>
  <si>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</si>
  <si>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</si>
  <si>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</si>
  <si>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</si>
  <si>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</si>
  <si>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</si>
  <si>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</si>
  <si>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</si>
  <si>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</si>
  <si>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</si>
  <si>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</si>
  <si>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</si>
  <si>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</si>
  <si>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</si>
  <si>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</si>
  <si>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</si>
  <si>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</si>
  <si>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</si>
  <si>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</si>
  <si>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</si>
  <si>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</si>
  <si>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</si>
  <si>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</si>
  <si>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</si>
  <si>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</si>
  <si>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</si>
  <si>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</si>
  <si>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</si>
  <si>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</si>
  <si>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</si>
  <si>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</si>
  <si>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</si>
  <si>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</si>
  <si>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</si>
  <si>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</si>
  <si>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</si>
  <si>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</si>
  <si>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</si>
  <si>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</si>
  <si>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</si>
  <si>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</si>
  <si>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</si>
  <si>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</si>
  <si>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</si>
  <si>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</si>
  <si>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</si>
  <si>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</si>
  <si>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</si>
  <si>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</si>
  <si>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</si>
  <si>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</si>
  <si>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</si>
  <si>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</si>
  <si>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</si>
  <si>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</si>
  <si>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</si>
  <si>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</si>
  <si>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</si>
  <si>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</si>
  <si>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</si>
  <si>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</si>
  <si>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</si>
  <si>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</si>
  <si>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</si>
  <si>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</si>
  <si>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</si>
  <si>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</si>
  <si>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</si>
  <si>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</si>
  <si>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</si>
  <si>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</si>
  <si>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</si>
  <si>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</si>
  <si>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</si>
  <si>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</si>
  <si>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</si>
  <si>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</si>
  <si>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</si>
  <si>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</si>
  <si>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</si>
  <si>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</si>
  <si>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</si>
  <si>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</si>
  <si>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</si>
  <si>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</si>
  <si>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</si>
  <si>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</si>
  <si>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</si>
  <si>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</si>
  <si>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</si>
  <si>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</si>
  <si>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</si>
  <si>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</si>
  <si>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</si>
  <si>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</si>
  <si>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</si>
  <si>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</si>
  <si>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</si>
  <si>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</si>
  <si>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</si>
  <si>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</si>
  <si>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</si>
  <si>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</si>
  <si>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</si>
  <si>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</si>
  <si>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</si>
  <si>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</si>
  <si>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</si>
  <si>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</si>
  <si>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</si>
  <si>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</si>
  <si>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</si>
  <si>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</si>
  <si>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</si>
  <si>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</si>
  <si>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</si>
  <si>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</si>
  <si>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</si>
  <si>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</si>
  <si>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</si>
  <si>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</si>
  <si>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</si>
  <si>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</si>
  <si>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</si>
  <si>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</si>
  <si>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</si>
  <si>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</si>
  <si>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</si>
  <si>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</si>
  <si>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</si>
  <si>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</si>
  <si>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</si>
  <si>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</si>
  <si>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</si>
  <si>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</si>
  <si>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</si>
  <si>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</si>
  <si>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</si>
  <si>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</si>
  <si>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</si>
  <si>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</si>
  <si>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</si>
  <si>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</si>
  <si>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</si>
  <si>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</si>
  <si>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</si>
  <si>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</si>
  <si>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</si>
  <si>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</si>
  <si>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</si>
  <si>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</si>
  <si>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</si>
  <si>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</si>
  <si>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</si>
  <si>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</si>
  <si>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</si>
  <si>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</si>
  <si>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</si>
  <si>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</si>
  <si>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</si>
  <si>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</si>
  <si>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</si>
  <si>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</si>
  <si>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</si>
  <si>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</si>
  <si>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</si>
  <si>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</si>
  <si>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</si>
  <si>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</si>
  <si>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</si>
  <si>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</si>
  <si>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</si>
  <si>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</si>
  <si>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</si>
  <si>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</si>
  <si>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</si>
  <si>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</si>
  <si>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</si>
  <si>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</si>
  <si>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</si>
  <si>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</si>
  <si>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</si>
  <si>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</si>
  <si>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</si>
  <si>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</si>
  <si>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</si>
  <si>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</si>
  <si>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</si>
  <si>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</si>
  <si>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</si>
  <si>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</si>
  <si>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</si>
  <si>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</si>
  <si>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</si>
  <si>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</si>
  <si>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</si>
  <si>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</si>
  <si>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</si>
  <si>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</si>
  <si>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</si>
  <si>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</si>
  <si>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</si>
  <si>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</si>
  <si>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</si>
  <si>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</si>
  <si>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</si>
  <si>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</si>
  <si>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</si>
  <si>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</si>
  <si>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</si>
  <si>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</si>
  <si>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</si>
  <si>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</si>
  <si>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</si>
  <si>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</si>
  <si>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</si>
  <si>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</si>
  <si>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</si>
  <si>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</si>
  <si>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</si>
  <si>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</si>
  <si>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</si>
  <si>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</si>
  <si>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</si>
  <si>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</si>
  <si>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</si>
  <si>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</si>
  <si>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</si>
  <si>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</si>
  <si>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</si>
  <si>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</si>
  <si>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</si>
  <si>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</si>
  <si>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</si>
  <si>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</si>
  <si>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</si>
  <si>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</si>
  <si>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</si>
  <si>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</si>
  <si>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</si>
  <si>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</si>
  <si>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</si>
  <si>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</si>
  <si>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</si>
  <si>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</si>
  <si>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</si>
  <si>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</si>
  <si>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</si>
  <si>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</si>
  <si>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</si>
  <si>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</si>
  <si>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</si>
  <si>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</si>
  <si>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</si>
  <si>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</si>
  <si>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</si>
  <si>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</si>
  <si>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</si>
  <si>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</si>
  <si>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</si>
  <si>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</si>
  <si>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</si>
  <si>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</si>
  <si>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</si>
  <si>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</si>
  <si>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</si>
  <si>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</si>
  <si>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</si>
  <si>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</si>
  <si>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</si>
  <si>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</si>
  <si>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</si>
  <si>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</si>
  <si>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</si>
  <si>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</si>
  <si>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</si>
  <si>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</si>
  <si>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</si>
  <si>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</si>
  <si>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</si>
  <si>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</si>
  <si>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</si>
  <si>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</si>
  <si>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</si>
  <si>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</si>
  <si>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</si>
  <si>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</si>
  <si>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</si>
  <si>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</si>
  <si>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</si>
  <si>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</si>
  <si>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</si>
  <si>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</si>
  <si>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</si>
  <si>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</si>
  <si>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</si>
  <si>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</si>
  <si>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</si>
  <si>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</si>
  <si>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</si>
  <si>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</si>
  <si>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</si>
  <si>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</si>
  <si>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</si>
  <si>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</si>
  <si>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</si>
  <si>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</si>
  <si>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</si>
  <si>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</si>
  <si>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</si>
  <si>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</si>
  <si>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</si>
  <si>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</si>
  <si>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</si>
  <si>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</si>
  <si>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</si>
  <si>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</si>
  <si>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</si>
  <si>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</si>
  <si>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</si>
  <si>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</si>
  <si>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</si>
  <si>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</si>
  <si>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</si>
  <si>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</si>
  <si>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</si>
  <si>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</si>
  <si>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</si>
  <si>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</si>
  <si>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</si>
  <si>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</si>
  <si>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</si>
  <si>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</si>
  <si>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</si>
  <si>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</si>
  <si>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</si>
  <si>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</si>
  <si>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</si>
  <si>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</si>
  <si>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</si>
  <si>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</si>
  <si>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</si>
  <si>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</si>
  <si>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</si>
  <si>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</si>
  <si>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</si>
  <si>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</si>
  <si>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</si>
  <si>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</si>
  <si>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</si>
  <si>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</si>
  <si>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</si>
  <si>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</si>
  <si>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</si>
  <si>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</si>
  <si>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</si>
  <si>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</si>
  <si>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</si>
  <si>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</si>
  <si>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</si>
  <si>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</si>
  <si>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</si>
  <si>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</si>
  <si>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</si>
  <si>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</si>
  <si>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</si>
  <si>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</si>
  <si>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</si>
  <si>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</si>
  <si>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</si>
  <si>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</si>
  <si>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</si>
  <si>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</si>
  <si>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</si>
  <si>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</si>
  <si>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</si>
  <si>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</si>
  <si>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</si>
  <si>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</si>
  <si>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</si>
  <si>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</si>
  <si>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</si>
  <si>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</si>
  <si>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</si>
  <si>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</si>
  <si>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</si>
  <si>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</si>
  <si>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</si>
  <si>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</si>
  <si>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</si>
  <si>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</si>
  <si>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</si>
  <si>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</si>
  <si>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</si>
  <si>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</si>
  <si>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</si>
  <si>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</si>
  <si>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</si>
  <si>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</si>
  <si>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</si>
  <si>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</si>
  <si>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</si>
  <si>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</si>
  <si>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</si>
  <si>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</si>
  <si>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</si>
  <si>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</si>
  <si>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</si>
  <si>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</si>
  <si>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</si>
  <si>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</si>
  <si>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</si>
  <si>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</si>
  <si>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</si>
  <si>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</si>
  <si>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</si>
  <si>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</si>
  <si>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</si>
  <si>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</si>
  <si>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</si>
  <si>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</si>
  <si>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</si>
  <si>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</si>
  <si>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</si>
  <si>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</si>
  <si>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</si>
  <si>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</si>
  <si>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</si>
  <si>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</si>
  <si>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</si>
  <si>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</si>
  <si>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</si>
  <si>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</si>
  <si>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</si>
  <si>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</si>
  <si>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</si>
  <si>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</si>
  <si>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</si>
  <si>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</si>
  <si>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</si>
  <si>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</si>
  <si>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</si>
  <si>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</si>
  <si>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</si>
  <si>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</si>
  <si>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</si>
  <si>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</si>
  <si>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</si>
  <si>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</si>
  <si>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</si>
  <si>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</si>
  <si>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</si>
  <si>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</si>
  <si>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</si>
  <si>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</si>
  <si>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</si>
  <si>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</si>
  <si>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</si>
  <si>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</si>
  <si>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</si>
  <si>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</si>
  <si>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</si>
  <si>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</si>
  <si>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</si>
  <si>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</si>
  <si>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</si>
  <si>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</si>
  <si>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</si>
  <si>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</si>
  <si>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</si>
  <si>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</si>
  <si>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</si>
  <si>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</si>
  <si>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</si>
  <si>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</si>
  <si>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</si>
  <si>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</si>
  <si>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</si>
  <si>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</si>
  <si>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</si>
  <si>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</si>
  <si>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</si>
  <si>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</si>
  <si>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</si>
  <si>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</si>
  <si>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</si>
  <si>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</si>
  <si>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</si>
  <si>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</si>
  <si>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</si>
  <si>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</si>
  <si>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</si>
  <si>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</si>
  <si>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</si>
  <si>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</si>
  <si>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</si>
  <si>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</si>
  <si>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</si>
  <si>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</si>
  <si>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</si>
  <si>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</si>
  <si>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</si>
  <si>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</si>
  <si>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</si>
  <si>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</si>
  <si>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</si>
  <si>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</si>
  <si>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</si>
  <si>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</si>
  <si>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</si>
  <si>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</si>
  <si>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</si>
  <si>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</si>
  <si>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</si>
  <si>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</si>
  <si>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</si>
  <si>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</si>
  <si>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</si>
  <si>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</si>
  <si>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</si>
  <si>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</si>
  <si>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</si>
  <si>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</si>
  <si>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</si>
  <si>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</si>
  <si>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</si>
  <si>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</si>
  <si>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</si>
  <si>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</si>
  <si>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</si>
  <si>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</si>
  <si>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</si>
  <si>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</si>
  <si>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</si>
  <si>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</si>
  <si>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</si>
  <si>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</si>
  <si>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</si>
  <si>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</si>
  <si>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</si>
  <si>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</si>
  <si>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</si>
  <si>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</si>
  <si>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</si>
  <si>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</si>
  <si>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</si>
  <si>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</si>
  <si>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</si>
  <si>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</si>
  <si>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</si>
  <si>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</si>
  <si>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</si>
  <si>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</si>
  <si>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</si>
  <si>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</si>
  <si>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</si>
  <si>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</si>
  <si>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</si>
  <si>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</si>
  <si>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</si>
  <si>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</si>
  <si>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</si>
  <si>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</si>
  <si>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</si>
  <si>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</si>
  <si>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</si>
  <si>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</si>
  <si>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</si>
  <si>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</si>
  <si>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</si>
  <si>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</si>
  <si>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</si>
  <si>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</si>
  <si>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</si>
  <si>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</si>
  <si>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</si>
  <si>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</si>
  <si>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</si>
  <si>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</si>
  <si>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</si>
  <si>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</si>
  <si>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</si>
  <si>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</si>
  <si>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</si>
  <si>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</si>
  <si>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</si>
  <si>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</si>
  <si>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</si>
  <si>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</si>
  <si>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</si>
  <si>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</si>
  <si>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</si>
  <si>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</si>
  <si>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</si>
  <si>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</si>
  <si>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</si>
  <si>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</si>
  <si>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</si>
  <si>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</si>
  <si>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</si>
  <si>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</si>
  <si>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</si>
  <si>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</si>
  <si>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</si>
  <si>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</si>
  <si>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</si>
  <si>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</si>
  <si>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</si>
  <si>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</si>
  <si>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</si>
  <si>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</si>
  <si>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</si>
  <si>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</si>
  <si>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</si>
  <si>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</si>
  <si>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</si>
  <si>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</si>
  <si>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</si>
  <si>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</si>
  <si>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</si>
  <si>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</si>
  <si>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</si>
  <si>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</si>
  <si>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</si>
  <si>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</si>
  <si>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</si>
  <si>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</si>
  <si>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</si>
  <si>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</si>
  <si>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</si>
  <si>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</si>
  <si>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</si>
  <si>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</si>
  <si>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</si>
  <si>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</si>
  <si>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</si>
  <si>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</si>
  <si>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</si>
  <si>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</si>
  <si>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</si>
  <si>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</si>
  <si>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</si>
  <si>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</si>
  <si>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</si>
  <si>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</si>
  <si>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</si>
  <si>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</si>
  <si>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</si>
  <si>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</si>
  <si>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</si>
  <si>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</si>
  <si>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</si>
  <si>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</si>
  <si>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</si>
  <si>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</si>
  <si>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</si>
  <si>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</si>
  <si>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</si>
  <si>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</si>
  <si>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</si>
  <si>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</si>
  <si>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</si>
  <si>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</si>
  <si>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</si>
  <si>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</si>
  <si>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</si>
  <si>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</si>
  <si>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</si>
  <si>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</si>
  <si>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</si>
  <si>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</si>
  <si>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</si>
  <si>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</si>
  <si>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</si>
  <si>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</si>
  <si>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</si>
  <si>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</si>
  <si>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</si>
  <si>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</si>
  <si>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</si>
  <si>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</si>
  <si>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</si>
  <si>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</si>
  <si>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</si>
  <si>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</si>
  <si>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</si>
  <si>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</si>
  <si>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</si>
  <si>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</si>
  <si>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</si>
  <si>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</si>
  <si>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</si>
  <si>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</si>
  <si>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</si>
  <si>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</si>
  <si>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</si>
  <si>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</si>
  <si>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</si>
  <si>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</si>
  <si>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</si>
  <si>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</si>
  <si>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</si>
  <si>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</si>
  <si>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</si>
  <si>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</si>
  <si>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</si>
  <si>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</si>
  <si>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</si>
  <si>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</si>
  <si>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</si>
  <si>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</si>
  <si>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</si>
  <si>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</si>
  <si>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</si>
  <si>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</si>
  <si>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</si>
  <si>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</si>
  <si>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</si>
  <si>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</si>
  <si>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</si>
  <si>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</si>
  <si>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</si>
  <si>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</si>
  <si>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</si>
  <si>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</si>
  <si>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</si>
  <si>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</si>
  <si>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</si>
  <si>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</si>
  <si>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</si>
  <si>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</si>
  <si>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</si>
  <si>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</si>
  <si>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</si>
  <si>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</si>
  <si>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</si>
  <si>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</si>
  <si>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</si>
  <si>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</si>
  <si>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</si>
  <si>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</si>
  <si>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</si>
  <si>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</si>
  <si>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</si>
  <si>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</si>
  <si>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</si>
  <si>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</si>
  <si>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</si>
  <si>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</si>
  <si>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</si>
  <si>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</si>
  <si>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</si>
  <si>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</si>
  <si>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</si>
  <si>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</si>
  <si>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</si>
  <si>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</si>
  <si>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</si>
  <si>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</si>
  <si>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</si>
  <si>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</si>
  <si>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</si>
  <si>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</si>
  <si>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</si>
  <si>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</si>
  <si>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</si>
  <si>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</si>
  <si>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</si>
  <si>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</si>
  <si>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</si>
  <si>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</si>
  <si>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</si>
  <si>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</si>
  <si>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</si>
  <si>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</si>
  <si>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</si>
  <si>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</si>
  <si>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</si>
  <si>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</si>
  <si>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</si>
  <si>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</si>
  <si>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</si>
  <si>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</si>
  <si>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</si>
  <si>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</si>
  <si>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</si>
  <si>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</si>
  <si>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</si>
  <si>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</si>
  <si>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</si>
  <si>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</si>
  <si>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</si>
  <si>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</si>
  <si>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</si>
  <si>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</si>
  <si>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</si>
  <si>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</si>
  <si>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</si>
  <si>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</si>
  <si>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</si>
  <si>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</si>
  <si>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</si>
  <si>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</si>
  <si>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</si>
  <si>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</si>
  <si>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</si>
  <si>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</si>
  <si>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</si>
  <si>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</si>
  <si>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</si>
  <si>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</si>
  <si>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</si>
  <si>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</si>
  <si>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</si>
  <si>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</si>
  <si>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</si>
  <si>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</si>
  <si>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</si>
  <si>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</si>
  <si>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</si>
  <si>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</si>
  <si>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</si>
  <si>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</si>
  <si>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</si>
  <si>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</si>
  <si>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</si>
  <si>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</si>
  <si>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</si>
  <si>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</si>
  <si>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</si>
  <si>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</si>
  <si>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</si>
  <si>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</si>
  <si>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</si>
  <si>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</si>
  <si>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</si>
  <si>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</si>
  <si>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</si>
  <si>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</si>
  <si>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</si>
  <si>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</si>
  <si>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</si>
  <si>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</si>
  <si>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</si>
  <si>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</si>
  <si>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</si>
  <si>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</si>
  <si>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</si>
  <si>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</si>
  <si>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</si>
  <si>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</si>
  <si>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</si>
  <si>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</si>
  <si>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</si>
  <si>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</si>
  <si>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</si>
  <si>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</si>
  <si>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</si>
  <si>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</si>
  <si>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</si>
  <si>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</si>
  <si>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</si>
  <si>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</si>
  <si>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</si>
  <si>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</si>
  <si>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</si>
  <si>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</si>
  <si>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</si>
  <si>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</si>
  <si>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</si>
  <si>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</si>
  <si>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</si>
  <si>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</si>
  <si>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</si>
  <si>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</si>
  <si>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</si>
  <si>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</si>
  <si>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</si>
  <si>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</si>
  <si>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</si>
  <si>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</si>
  <si>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</si>
  <si>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</si>
  <si>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</si>
  <si>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</si>
  <si>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</si>
  <si>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</si>
  <si>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</si>
  <si>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</si>
  <si>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</si>
  <si>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</si>
  <si>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</si>
  <si>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</si>
  <si>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</si>
  <si>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</si>
  <si>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</si>
  <si>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</si>
  <si>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</si>
  <si>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</si>
  <si>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</si>
  <si>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</si>
  <si>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</si>
  <si>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</si>
  <si>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</si>
  <si>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</si>
  <si>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</si>
  <si>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</si>
  <si>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</si>
  <si>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</si>
  <si>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</si>
  <si>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</si>
  <si>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</si>
  <si>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</si>
  <si>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</si>
  <si>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</si>
  <si>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</si>
  <si>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</si>
  <si>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</si>
  <si>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</si>
  <si>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</si>
  <si>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</si>
  <si>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</si>
  <si>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</si>
  <si>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</si>
  <si>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</si>
  <si>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</si>
  <si>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</si>
  <si>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</si>
  <si>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</si>
  <si>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</si>
  <si>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</si>
  <si>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</si>
  <si>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</si>
  <si>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</si>
  <si>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</si>
  <si>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</si>
  <si>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</si>
  <si>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</si>
  <si>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</si>
  <si>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</si>
  <si>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</si>
  <si>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</si>
  <si>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</si>
  <si>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</si>
  <si>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</si>
  <si>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</si>
  <si>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</si>
  <si>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</si>
  <si>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</si>
  <si>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</si>
  <si>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</si>
  <si>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</si>
  <si>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</si>
  <si>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</si>
  <si>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</si>
  <si>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</si>
  <si>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</si>
  <si>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</si>
  <si>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</si>
  <si>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</si>
  <si>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</si>
  <si>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</si>
  <si>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</si>
  <si>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</si>
  <si>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</si>
  <si>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</si>
  <si>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</si>
  <si>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</si>
  <si>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</si>
  <si>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</si>
  <si>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</si>
  <si>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</si>
  <si>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</si>
  <si>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</si>
  <si>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</si>
  <si>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</si>
  <si>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</si>
  <si>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</si>
  <si>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</si>
  <si>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</si>
  <si>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</si>
  <si>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</si>
  <si>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</si>
  <si>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</si>
  <si>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</si>
  <si>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</si>
  <si>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</si>
  <si>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</si>
  <si>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</si>
  <si>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</si>
  <si>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</si>
  <si>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</si>
  <si>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</si>
  <si>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</si>
  <si>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</si>
  <si>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</si>
  <si>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</si>
  <si>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</si>
  <si>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</si>
  <si>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</si>
  <si>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</si>
  <si>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</si>
  <si>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</si>
  <si>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</si>
  <si>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</si>
  <si>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</si>
  <si>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</si>
  <si>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</si>
  <si>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</si>
  <si>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</si>
  <si>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</si>
  <si>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</si>
  <si>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</si>
  <si>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</si>
  <si>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</si>
  <si>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</si>
  <si>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</si>
  <si>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</si>
  <si>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</si>
  <si>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</si>
  <si>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</si>
  <si>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</si>
  <si>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</si>
  <si>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</si>
  <si>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</si>
  <si>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</si>
  <si>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</si>
  <si>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</si>
  <si>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</si>
  <si>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</si>
  <si>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</si>
  <si>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</si>
  <si>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</si>
  <si>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</si>
  <si>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</si>
  <si>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</si>
  <si>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</si>
  <si>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</si>
  <si>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</si>
  <si>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</si>
  <si>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</si>
  <si>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</si>
  <si>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</si>
  <si>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</si>
  <si>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</si>
  <si>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</si>
  <si>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</si>
  <si>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</si>
  <si>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</si>
  <si>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</si>
  <si>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</si>
  <si>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</si>
  <si>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</si>
  <si>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</si>
  <si>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</si>
  <si>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</si>
  <si>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</si>
  <si>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</si>
  <si>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</si>
  <si>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</si>
  <si>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</si>
  <si>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</si>
  <si>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</si>
  <si>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</si>
  <si>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</si>
  <si>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</si>
  <si>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</si>
  <si>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</si>
  <si>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</si>
  <si>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</si>
  <si>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</si>
  <si>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</si>
  <si>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</si>
  <si>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</si>
  <si>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</si>
  <si>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</si>
  <si>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</si>
  <si>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</si>
  <si>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</si>
  <si>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</si>
  <si>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</si>
  <si>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</si>
  <si>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</si>
  <si>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</si>
  <si>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</si>
  <si>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</si>
  <si>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</si>
  <si>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</si>
  <si>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</si>
  <si>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</si>
  <si>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</si>
  <si>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</si>
  <si>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</si>
  <si>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</si>
  <si>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</si>
  <si>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</si>
  <si>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</si>
  <si>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</si>
  <si>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</si>
  <si>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</si>
  <si>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</si>
  <si>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</si>
  <si>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</si>
  <si>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</si>
  <si>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</si>
  <si>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</si>
  <si>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</si>
  <si>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</si>
  <si>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</si>
  <si>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</si>
  <si>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</si>
  <si>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</si>
  <si>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</si>
  <si>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</si>
  <si>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</si>
  <si>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</si>
  <si>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</si>
  <si>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</si>
  <si>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</si>
  <si>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</si>
  <si>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</si>
  <si>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</si>
  <si>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</si>
  <si>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</si>
  <si>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</si>
  <si>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</si>
  <si>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</si>
  <si>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</si>
  <si>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</si>
  <si>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</si>
  <si>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</si>
  <si>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</si>
  <si>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</si>
  <si>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</si>
  <si>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</si>
  <si>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</si>
  <si>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</si>
  <si>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</si>
  <si>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</si>
  <si>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</si>
  <si>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</si>
  <si>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</si>
  <si>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</si>
  <si>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</si>
  <si>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</si>
  <si>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</si>
  <si>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</si>
  <si>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</si>
  <si>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</si>
  <si>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</si>
  <si>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</si>
  <si>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</si>
  <si>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</si>
  <si>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</si>
  <si>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</si>
  <si>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</si>
  <si>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</si>
  <si>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</si>
  <si>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</si>
  <si>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</si>
  <si>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</si>
  <si>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</si>
  <si>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</si>
  <si>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</si>
  <si>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</si>
  <si>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</si>
  <si>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</si>
  <si>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</si>
  <si>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</si>
  <si>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</si>
  <si>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</si>
  <si>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</si>
  <si>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</si>
  <si>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</si>
  <si>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</si>
  <si>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</si>
  <si>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</si>
  <si>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</si>
  <si>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</si>
  <si>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</si>
  <si>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</si>
  <si>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</si>
  <si>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</si>
  <si>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</si>
  <si>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</si>
  <si>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</si>
  <si>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</si>
  <si>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</si>
  <si>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</si>
  <si>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</si>
  <si>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</si>
  <si>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</si>
  <si>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</si>
  <si>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</si>
  <si>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</si>
  <si>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</si>
  <si>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</si>
  <si>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</si>
  <si>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</si>
  <si>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</si>
  <si>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</si>
  <si>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</si>
  <si>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</si>
  <si>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</si>
  <si>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</si>
  <si>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</si>
  <si>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</si>
  <si>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</si>
  <si>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</si>
  <si>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</si>
  <si>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</si>
  <si>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</si>
  <si>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</si>
  <si>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</si>
  <si>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</si>
  <si>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</si>
  <si>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</si>
  <si>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</si>
  <si>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</si>
  <si>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</si>
  <si>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</si>
  <si>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</si>
  <si>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</si>
  <si>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</si>
  <si>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</si>
  <si>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</si>
  <si>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</si>
  <si>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</si>
  <si>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</si>
  <si>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</si>
  <si>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</si>
  <si>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</si>
  <si>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</si>
  <si>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</si>
  <si>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</si>
  <si>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</si>
  <si>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</si>
  <si>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</si>
  <si>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</si>
  <si>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</si>
  <si>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</si>
  <si>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</si>
  <si>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</si>
  <si>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</si>
  <si>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</si>
  <si>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</si>
  <si>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</si>
  <si>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</si>
  <si>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</si>
  <si>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</si>
  <si>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</si>
  <si>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</si>
  <si>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</si>
  <si>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</si>
  <si>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</si>
  <si>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</si>
  <si>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</si>
  <si>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</si>
  <si>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</si>
  <si>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</si>
  <si>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</si>
  <si>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</si>
  <si>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</si>
  <si>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</si>
  <si>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</si>
  <si>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</si>
  <si>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</si>
  <si>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</si>
  <si>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</si>
  <si>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</si>
  <si>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</si>
  <si>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</si>
  <si>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</si>
  <si>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</si>
  <si>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</si>
  <si>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</si>
  <si>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</si>
  <si>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</si>
  <si>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</si>
  <si>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</si>
  <si>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</si>
  <si>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</si>
  <si>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</si>
  <si>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</si>
  <si>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</si>
  <si>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</si>
  <si>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</si>
  <si>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</si>
  <si>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</si>
  <si>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</si>
  <si>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</si>
  <si>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</si>
  <si>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</si>
  <si>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</si>
  <si>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</si>
  <si>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</si>
  <si>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</si>
  <si>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</si>
  <si>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</si>
  <si>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</si>
  <si>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</si>
  <si>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</si>
  <si>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</si>
  <si>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</si>
  <si>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</si>
  <si>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</si>
  <si>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</si>
  <si>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</si>
  <si>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</si>
  <si>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</si>
  <si>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</si>
  <si>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</si>
  <si>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</si>
  <si>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</si>
  <si>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</si>
  <si>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</si>
  <si>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</si>
  <si>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</si>
  <si>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</si>
  <si>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</si>
  <si>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</si>
  <si>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</si>
  <si>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</si>
  <si>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</si>
  <si>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</si>
  <si>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</si>
  <si>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</si>
  <si>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</si>
  <si>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</si>
  <si>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</si>
  <si>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</si>
  <si>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</si>
  <si>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</si>
  <si>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</si>
  <si>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</si>
  <si>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</si>
  <si>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</si>
  <si>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</si>
  <si>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</si>
  <si>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</si>
  <si>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</si>
  <si>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</si>
  <si>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</si>
  <si>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</si>
  <si>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</si>
  <si>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</si>
  <si>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</si>
  <si>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</si>
  <si>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</si>
  <si>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</si>
  <si>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</si>
  <si>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</si>
  <si>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</si>
  <si>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</si>
  <si>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</si>
  <si>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</si>
  <si>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</si>
  <si>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</si>
  <si>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</si>
  <si>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</si>
  <si>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</si>
  <si>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</si>
  <si>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</si>
  <si>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</si>
  <si>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</si>
  <si>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</si>
  <si>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</si>
  <si>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</si>
  <si>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</si>
  <si>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</si>
  <si>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</si>
  <si>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</si>
  <si>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</si>
  <si>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</si>
  <si>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</si>
  <si>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</si>
  <si>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</si>
  <si>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</si>
  <si>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</si>
  <si>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</si>
  <si>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</si>
  <si>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</si>
  <si>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</si>
  <si>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</si>
  <si>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</si>
  <si>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</si>
  <si>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</si>
  <si>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</si>
  <si>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</si>
  <si>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</si>
  <si>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</si>
  <si>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</si>
  <si>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</si>
  <si>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</si>
  <si>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</si>
  <si>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</si>
  <si>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</si>
  <si>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</si>
  <si>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</si>
  <si>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</si>
  <si>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</si>
  <si>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</si>
  <si>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</si>
  <si>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</si>
  <si>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</si>
  <si>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</si>
  <si>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</si>
  <si>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</si>
  <si>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</si>
  <si>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</si>
  <si>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</si>
  <si>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</si>
  <si>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</si>
  <si>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</si>
  <si>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</si>
  <si>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</si>
  <si>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</si>
  <si>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</si>
  <si>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</si>
  <si>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</si>
  <si>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</si>
  <si>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</si>
  <si>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</si>
  <si>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</si>
  <si>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</si>
  <si>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</si>
  <si>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</si>
  <si>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</si>
  <si>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</si>
  <si>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</si>
  <si>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</si>
  <si>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</si>
  <si>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</si>
  <si>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</si>
  <si>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</si>
  <si>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</si>
  <si>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</si>
  <si>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</si>
  <si>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</si>
  <si>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</si>
  <si>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</si>
  <si>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</si>
  <si>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</si>
  <si>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</si>
  <si>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</si>
  <si>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</si>
  <si>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</si>
  <si>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</si>
  <si>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</si>
  <si>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</si>
  <si>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</si>
  <si>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</si>
  <si>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</si>
  <si>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</si>
  <si>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</si>
  <si>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</si>
  <si>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</si>
  <si>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</si>
  <si>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</si>
  <si>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</si>
  <si>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</si>
  <si>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</si>
  <si>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</si>
  <si>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</si>
  <si>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</si>
  <si>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</si>
  <si>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</si>
  <si>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</si>
  <si>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</si>
  <si>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</si>
  <si>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</si>
  <si>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</si>
  <si>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</si>
  <si>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</si>
  <si>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</si>
  <si>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</si>
  <si>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</si>
  <si>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</si>
  <si>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</si>
  <si>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</si>
  <si>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</si>
  <si>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</si>
  <si>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</si>
  <si>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</si>
  <si>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</si>
  <si>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</si>
  <si>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</si>
  <si>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</si>
  <si>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</si>
  <si>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</si>
  <si>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</si>
  <si>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</si>
  <si>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</si>
  <si>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</si>
  <si>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</si>
  <si>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</si>
  <si>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</si>
  <si>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</si>
  <si>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</si>
  <si>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</si>
  <si>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</si>
  <si>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</si>
  <si>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</si>
  <si>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</si>
  <si>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</si>
  <si>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</si>
  <si>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</si>
  <si>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</si>
  <si>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</si>
  <si>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</si>
  <si>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</si>
  <si>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</si>
  <si>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</si>
  <si>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</si>
  <si>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</si>
  <si>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</si>
  <si>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</si>
  <si>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</si>
  <si>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</si>
  <si>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</si>
  <si>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</si>
  <si>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</si>
  <si>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</si>
  <si>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</si>
  <si>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</si>
  <si>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</si>
  <si>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</si>
  <si>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</si>
  <si>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</si>
  <si>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</si>
  <si>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</si>
  <si>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</si>
  <si>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</si>
  <si>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</si>
  <si>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</si>
  <si>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</si>
  <si>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</si>
  <si>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</si>
  <si>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</si>
  <si>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</si>
  <si>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</si>
  <si>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</si>
  <si>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</si>
  <si>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</si>
  <si>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</si>
  <si>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</si>
  <si>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</si>
  <si>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</si>
  <si>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</si>
  <si>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</si>
  <si>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</si>
  <si>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</si>
  <si>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</si>
  <si>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</si>
  <si>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</si>
  <si>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</si>
  <si>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</si>
  <si>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</si>
  <si>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</si>
  <si>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</si>
  <si>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</si>
  <si>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</si>
  <si>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</si>
  <si>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</si>
  <si>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</si>
  <si>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</si>
  <si>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</si>
  <si>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</si>
  <si>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</si>
  <si>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</si>
  <si>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</si>
  <si>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</si>
  <si>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</si>
  <si>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</si>
  <si>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</si>
  <si>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</si>
  <si>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</si>
  <si>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</si>
  <si>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</si>
  <si>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</si>
  <si>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</si>
  <si>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</si>
  <si>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</si>
  <si>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</si>
  <si>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</si>
  <si>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</si>
  <si>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</si>
  <si>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</si>
  <si>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</si>
  <si>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</si>
  <si>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</si>
  <si>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</si>
  <si>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</si>
  <si>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</si>
  <si>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</si>
  <si>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</si>
  <si>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</si>
  <si>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</si>
  <si>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</si>
  <si>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</si>
  <si>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</si>
  <si>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</si>
  <si>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</si>
  <si>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</si>
  <si>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</si>
  <si>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</si>
  <si>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</si>
  <si>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</si>
  <si>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</si>
  <si>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</si>
  <si>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</si>
  <si>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</si>
  <si>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</si>
  <si>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</si>
  <si>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</si>
  <si>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</si>
  <si>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</si>
  <si>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</si>
  <si>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</si>
  <si>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</si>
  <si>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</si>
  <si>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</si>
  <si>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</si>
  <si>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</si>
  <si>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</si>
  <si>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</si>
  <si>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</si>
  <si>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</si>
  <si>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</si>
  <si>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</si>
  <si>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</si>
  <si>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</si>
  <si>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</si>
  <si>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</si>
  <si>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</si>
  <si>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</si>
  <si>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</si>
  <si>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</si>
  <si>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</si>
  <si>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</si>
  <si>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</si>
  <si>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</si>
  <si>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</si>
  <si>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</si>
  <si>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</si>
  <si>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</si>
  <si>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</si>
  <si>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</si>
  <si>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</si>
  <si>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</si>
  <si>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</si>
  <si>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</si>
  <si>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</si>
  <si>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</si>
  <si>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</si>
  <si>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</si>
  <si>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</si>
  <si>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</si>
  <si>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</si>
  <si>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</si>
  <si>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</si>
  <si>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</si>
  <si>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</si>
  <si>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</si>
  <si>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</si>
  <si>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</si>
  <si>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</si>
  <si>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</si>
  <si>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</si>
  <si>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</si>
  <si>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</si>
  <si>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</si>
  <si>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</si>
  <si>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</si>
  <si>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</si>
  <si>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</si>
  <si>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</si>
  <si>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</si>
  <si>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</si>
  <si>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</si>
  <si>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</si>
  <si>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</si>
  <si>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</si>
  <si>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</si>
  <si>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</si>
  <si>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</si>
  <si>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</si>
  <si>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</si>
  <si>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</si>
  <si>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</si>
  <si>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</si>
  <si>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</si>
  <si>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</si>
  <si>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</si>
  <si>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</si>
  <si>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</si>
  <si>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</si>
  <si>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</si>
  <si>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</si>
  <si>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</si>
  <si>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</si>
  <si>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</si>
  <si>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</si>
  <si>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</si>
  <si>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</si>
  <si>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</si>
  <si>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</si>
  <si>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</si>
  <si>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</si>
  <si>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</si>
  <si>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</si>
  <si>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</si>
  <si>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</si>
  <si>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</si>
  <si>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</si>
  <si>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</si>
  <si>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</si>
  <si>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</si>
  <si>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</si>
  <si>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</si>
  <si>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</si>
  <si>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</si>
  <si>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</si>
  <si>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</si>
  <si>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</si>
  <si>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</si>
  <si>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</si>
  <si>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</si>
  <si>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</si>
  <si>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</si>
  <si>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</si>
  <si>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</si>
  <si>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</si>
  <si>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</si>
  <si>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</si>
  <si>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</si>
  <si>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</si>
  <si>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</si>
  <si>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</si>
  <si>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</si>
  <si>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</si>
  <si>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</si>
  <si>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</si>
  <si>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</si>
  <si>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</si>
  <si>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</si>
  <si>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</si>
  <si>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</si>
  <si>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</si>
  <si>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</si>
  <si>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</si>
  <si>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</si>
  <si>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</si>
  <si>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</si>
  <si>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</si>
  <si>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</si>
  <si>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</si>
  <si>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</si>
  <si>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</si>
  <si>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</si>
  <si>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</si>
  <si>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</si>
  <si>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</si>
  <si>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</si>
  <si>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</si>
  <si>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</si>
  <si>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</si>
  <si>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</si>
  <si>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</si>
  <si>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</si>
  <si>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</si>
  <si>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</si>
  <si>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</si>
  <si>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</si>
  <si>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</si>
  <si>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</si>
  <si>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</si>
  <si>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</si>
  <si>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</si>
  <si>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</si>
  <si>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</si>
  <si>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</si>
  <si>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</si>
  <si>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</si>
  <si>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</si>
  <si>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</si>
  <si>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</si>
  <si>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</si>
  <si>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</si>
  <si>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</si>
  <si>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</si>
  <si>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</si>
  <si>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</si>
  <si>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</si>
  <si>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</si>
  <si>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</si>
  <si>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</si>
  <si>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</si>
  <si>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</si>
  <si>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</si>
  <si>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</si>
  <si>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</si>
  <si>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</si>
  <si>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</si>
  <si>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</si>
  <si>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</si>
  <si>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</si>
  <si>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</si>
  <si>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</si>
  <si>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</si>
  <si>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</si>
  <si>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</si>
  <si>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</si>
  <si>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</si>
  <si>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</si>
  <si>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</si>
  <si>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</si>
  <si>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</si>
  <si>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</si>
  <si>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</si>
  <si>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</si>
  <si>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</si>
  <si>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</si>
  <si>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</si>
  <si>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</si>
  <si>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</si>
  <si>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</si>
  <si>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</si>
  <si>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</si>
  <si>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</si>
  <si>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</si>
  <si>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</si>
  <si>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</si>
  <si>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</si>
  <si>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</si>
  <si>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</si>
  <si>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</si>
  <si>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</si>
  <si>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</si>
  <si>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</si>
  <si>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</si>
  <si>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</si>
  <si>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</si>
  <si>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</si>
  <si>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</si>
  <si>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</si>
  <si>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</si>
  <si>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</si>
  <si>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</si>
  <si>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</si>
  <si>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</si>
  <si>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</si>
  <si>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</si>
  <si>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</si>
  <si>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</si>
  <si>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</si>
  <si>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</si>
  <si>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</si>
  <si>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</si>
  <si>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</si>
  <si>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</si>
  <si>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</si>
  <si>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</si>
  <si>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</si>
  <si>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</si>
  <si>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</si>
  <si>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</si>
  <si>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</si>
  <si>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</si>
  <si>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</si>
  <si>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</si>
  <si>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</si>
  <si>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</si>
  <si>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</si>
  <si>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</si>
  <si>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</si>
  <si>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</si>
  <si>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</si>
  <si>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</si>
  <si>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</si>
  <si>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</si>
  <si>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</si>
  <si>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</si>
  <si>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</si>
  <si>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</si>
  <si>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</si>
  <si>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</si>
  <si>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</si>
  <si>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</si>
  <si>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</si>
  <si>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</si>
  <si>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</si>
  <si>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</si>
  <si>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</si>
  <si>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</si>
  <si>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</si>
  <si>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</si>
  <si>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</si>
  <si>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</si>
  <si>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</si>
  <si>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</si>
  <si>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</si>
  <si>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</si>
  <si>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</si>
  <si>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</si>
  <si>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</si>
  <si>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</si>
  <si>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</si>
  <si>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</si>
  <si>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</si>
  <si>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</si>
  <si>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</si>
  <si>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</si>
  <si>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</si>
  <si>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</si>
  <si>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</si>
  <si>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</si>
  <si>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</si>
  <si>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</si>
  <si>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</si>
  <si>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</si>
  <si>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</si>
  <si>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</si>
  <si>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</si>
  <si>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</si>
  <si>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</si>
  <si>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</si>
  <si>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</si>
  <si>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</si>
  <si>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</si>
  <si>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</si>
  <si>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</si>
  <si>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</si>
  <si>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</si>
  <si>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</si>
  <si>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</si>
  <si>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</si>
  <si>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</si>
  <si>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</si>
  <si>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</si>
  <si>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</si>
  <si>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</si>
  <si>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</si>
  <si>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</si>
  <si>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</si>
  <si>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</si>
  <si>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</si>
  <si>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</si>
  <si>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</si>
  <si>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</si>
  <si>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</si>
  <si>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</si>
  <si>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</si>
  <si>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</si>
  <si>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</si>
  <si>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</si>
  <si>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</si>
  <si>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</si>
  <si>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</si>
  <si>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</si>
  <si>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</si>
  <si>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</si>
  <si>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</si>
  <si>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</si>
  <si>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</si>
  <si>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</si>
  <si>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</si>
  <si>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</si>
  <si>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</si>
  <si>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</si>
  <si>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</si>
  <si>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</si>
  <si>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</si>
  <si>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</si>
  <si>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</si>
  <si>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</si>
  <si>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</si>
  <si>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</si>
  <si>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</si>
  <si>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</si>
  <si>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</si>
  <si>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</si>
  <si>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</si>
  <si>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</si>
  <si>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</si>
  <si>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</si>
  <si>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</si>
  <si>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</si>
  <si>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</si>
  <si>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</si>
  <si>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</si>
  <si>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</si>
  <si>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</si>
  <si>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</si>
  <si>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</si>
  <si>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</si>
  <si>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</si>
  <si>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</si>
  <si>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</si>
  <si>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</si>
  <si>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</si>
  <si>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</si>
  <si>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</si>
  <si>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</si>
  <si>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</si>
  <si>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</si>
  <si>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</si>
  <si>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</si>
  <si>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</si>
  <si>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</si>
  <si>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</si>
  <si>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</si>
  <si>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</si>
  <si>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</si>
  <si>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</si>
  <si>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</si>
  <si>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</si>
  <si>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</si>
  <si>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</si>
  <si>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</si>
  <si>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</si>
  <si>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</si>
  <si>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</si>
  <si>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</si>
  <si>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</si>
  <si>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</si>
  <si>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</si>
  <si>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</si>
  <si>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</si>
  <si>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</si>
  <si>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</si>
  <si>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</si>
  <si>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</si>
  <si>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</si>
  <si>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</si>
  <si>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</si>
  <si>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</si>
  <si>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</si>
  <si>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</si>
  <si>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</si>
  <si>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</si>
  <si>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</si>
  <si>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</si>
  <si>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</si>
  <si>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</si>
  <si>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</si>
  <si>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</si>
  <si>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</si>
  <si>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</si>
  <si>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</si>
  <si>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</si>
  <si>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</si>
  <si>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</si>
  <si>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</si>
  <si>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</si>
  <si>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</si>
  <si>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</si>
  <si>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</si>
  <si>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</si>
  <si>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</si>
  <si>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</si>
  <si>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</si>
  <si>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</si>
  <si>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</si>
  <si>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</si>
  <si>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</si>
  <si>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</si>
  <si>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</si>
  <si>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</si>
  <si>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</si>
  <si>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</si>
  <si>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</si>
  <si>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</si>
  <si>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</si>
  <si>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</si>
  <si>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</si>
  <si>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</si>
  <si>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</si>
  <si>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</si>
  <si>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</si>
  <si>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</si>
  <si>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</si>
  <si>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</si>
  <si>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</si>
  <si>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</si>
  <si>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</si>
  <si>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</si>
  <si>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</si>
  <si>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</si>
  <si>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</si>
  <si>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</si>
  <si>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</si>
  <si>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</si>
  <si>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</si>
  <si>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</si>
  <si>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</si>
  <si>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</si>
  <si>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</si>
  <si>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</si>
  <si>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</si>
  <si>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</si>
  <si>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</si>
  <si>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</si>
  <si>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</si>
  <si>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</si>
  <si>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</si>
  <si>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</si>
  <si>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</si>
  <si>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</si>
  <si>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</si>
  <si>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</si>
  <si>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</si>
  <si>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</si>
  <si>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</si>
  <si>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</si>
  <si>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</si>
  <si>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</si>
  <si>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</si>
  <si>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</si>
  <si>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</si>
  <si>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</si>
  <si>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</si>
  <si>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</si>
  <si>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</si>
  <si>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</si>
  <si>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</si>
  <si>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</si>
  <si>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</si>
  <si>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</si>
  <si>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</si>
  <si>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</si>
  <si>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</si>
  <si>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</si>
  <si>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</si>
  <si>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</si>
  <si>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</si>
  <si>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</si>
  <si>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</si>
  <si>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</si>
  <si>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</si>
  <si>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</si>
  <si>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</si>
  <si>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</si>
  <si>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</si>
  <si>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</si>
  <si>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</si>
  <si>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</si>
  <si>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</si>
  <si>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</si>
  <si>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</si>
  <si>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</si>
  <si>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</si>
  <si>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</si>
  <si>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</si>
  <si>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</si>
  <si>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</si>
  <si>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</si>
  <si>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</si>
  <si>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</si>
  <si>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</si>
  <si>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</si>
  <si>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</si>
  <si>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</si>
  <si>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</si>
  <si>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</si>
  <si>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</si>
  <si>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</si>
  <si>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</si>
  <si>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</si>
  <si>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</si>
  <si>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</si>
  <si>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</si>
  <si>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</si>
  <si>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</si>
  <si>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</si>
  <si>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</si>
  <si>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</si>
  <si>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</si>
  <si>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</si>
  <si>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</si>
  <si>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</si>
  <si>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</si>
  <si>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</si>
  <si>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</si>
  <si>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</si>
  <si>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</si>
  <si>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</si>
  <si>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</si>
  <si>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</si>
  <si>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</si>
  <si>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</si>
  <si>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</si>
  <si>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</si>
  <si>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</si>
  <si>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</si>
  <si>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</si>
  <si>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</si>
  <si>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</si>
  <si>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</si>
  <si>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</si>
  <si>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</si>
  <si>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</si>
  <si>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</si>
  <si>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</si>
  <si>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</si>
  <si>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</si>
  <si>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</si>
  <si>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</si>
  <si>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</si>
  <si>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</si>
  <si>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</si>
  <si>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</si>
  <si>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</si>
  <si>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</si>
  <si>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</si>
  <si>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</si>
  <si>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</si>
  <si>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</si>
  <si>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</si>
  <si>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</si>
  <si>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</si>
  <si>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</si>
  <si>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</si>
  <si>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</si>
  <si>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</si>
  <si>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</si>
  <si>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</si>
  <si>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</si>
  <si>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</si>
  <si>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</si>
  <si>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</si>
  <si>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</si>
  <si>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</si>
  <si>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</si>
  <si>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</si>
  <si>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</si>
  <si>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</si>
  <si>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</si>
  <si>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</si>
  <si>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</si>
  <si>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</si>
  <si>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</si>
  <si>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</si>
  <si>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</si>
  <si>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</si>
  <si>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</si>
  <si>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</si>
  <si>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</si>
  <si>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</si>
  <si>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</si>
  <si>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</si>
  <si>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</si>
  <si>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</si>
  <si>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</si>
  <si>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</si>
  <si>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</si>
  <si>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</si>
  <si>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</si>
  <si>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</si>
  <si>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</si>
  <si>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</si>
  <si>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</si>
  <si>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</si>
  <si>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</si>
  <si>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</si>
  <si>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</si>
  <si>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</si>
  <si>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</si>
  <si>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</si>
  <si>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</si>
  <si>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</si>
  <si>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</si>
  <si>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</si>
  <si>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</si>
  <si>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</si>
  <si>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</si>
  <si>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</si>
  <si>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</si>
  <si>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</si>
  <si>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</si>
  <si>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</si>
  <si>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</si>
  <si>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</si>
  <si>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</si>
  <si>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</si>
  <si>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</si>
  <si>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</si>
  <si>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</si>
  <si>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</si>
  <si>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</si>
  <si>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</si>
  <si>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</si>
  <si>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</si>
  <si>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</si>
  <si>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</si>
  <si>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</si>
  <si>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</si>
  <si>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</si>
  <si>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</si>
  <si>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</si>
  <si>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</si>
  <si>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</si>
  <si>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</si>
  <si>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</si>
  <si>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</si>
  <si>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</si>
  <si>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</si>
  <si>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</si>
  <si>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</si>
  <si>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</si>
  <si>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</si>
  <si>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</si>
  <si>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</si>
  <si>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</si>
  <si>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</si>
  <si>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</si>
  <si>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</si>
  <si>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</si>
  <si>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</si>
  <si>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</si>
  <si>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</si>
  <si>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</si>
  <si>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</si>
  <si>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</si>
  <si>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</si>
  <si>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</si>
  <si>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</si>
  <si>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</si>
  <si>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</si>
  <si>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</si>
  <si>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</si>
  <si>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</si>
  <si>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</si>
  <si>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</si>
  <si>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</si>
  <si>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</si>
  <si>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</si>
  <si>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</si>
  <si>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</si>
  <si>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</si>
  <si>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</si>
  <si>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</si>
  <si>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</si>
  <si>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</si>
  <si>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</si>
  <si>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</si>
  <si>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</si>
  <si>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</si>
  <si>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</si>
  <si>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</si>
  <si>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</si>
  <si>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</si>
  <si>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</si>
  <si>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</si>
  <si>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</si>
  <si>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</si>
  <si>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</si>
  <si>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</si>
  <si>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</si>
  <si>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</si>
  <si>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</si>
  <si>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</si>
  <si>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</si>
  <si>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</si>
  <si>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</si>
  <si>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</si>
  <si>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</si>
  <si>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</si>
  <si>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</si>
  <si>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</si>
  <si>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</si>
  <si>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</si>
  <si>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</si>
  <si>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</si>
  <si>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</si>
  <si>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</si>
  <si>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</si>
  <si>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</si>
  <si>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</si>
  <si>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</si>
  <si>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</si>
  <si>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</si>
  <si>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</si>
  <si>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</si>
  <si>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</si>
  <si>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</si>
  <si>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</si>
  <si>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</si>
  <si>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</si>
  <si>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</si>
  <si>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</si>
  <si>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</si>
  <si>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</si>
  <si>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</si>
  <si>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</si>
  <si>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</si>
  <si>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</si>
  <si>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</si>
  <si>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</si>
  <si>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</si>
  <si>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</si>
  <si>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</si>
  <si>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</si>
  <si>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</si>
  <si>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</si>
  <si>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</si>
  <si>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</si>
  <si>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</si>
  <si>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</si>
  <si>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</si>
  <si>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</si>
  <si>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</si>
  <si>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</si>
  <si>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</si>
  <si>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</si>
  <si>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</si>
  <si>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</si>
  <si>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</si>
  <si>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</si>
  <si>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</si>
  <si>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</si>
  <si>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</si>
  <si>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</si>
  <si>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</si>
  <si>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</si>
  <si>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</si>
  <si>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</si>
  <si>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</si>
  <si>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</si>
  <si>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</si>
  <si>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</si>
  <si>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</si>
  <si>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</si>
  <si>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</si>
  <si>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</si>
  <si>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</si>
  <si>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</si>
  <si>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</si>
  <si>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</si>
  <si>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</si>
  <si>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</si>
  <si>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</si>
  <si>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</si>
  <si>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</si>
  <si>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</si>
  <si>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</si>
  <si>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</si>
  <si>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</si>
  <si>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</si>
  <si>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</si>
  <si>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</si>
  <si>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</si>
  <si>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</si>
  <si>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</si>
  <si>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</si>
  <si>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</si>
  <si>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</si>
  <si>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</si>
  <si>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</si>
  <si>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</si>
  <si>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</si>
  <si>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</si>
  <si>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</si>
  <si>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</si>
  <si>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</si>
  <si>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</si>
  <si>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</si>
  <si>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</si>
  <si>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</si>
  <si>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</si>
  <si>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</si>
  <si>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</si>
  <si>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</si>
  <si>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</si>
  <si>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</si>
  <si>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</si>
  <si>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</si>
  <si>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</si>
  <si>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</si>
  <si>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</si>
  <si>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</si>
  <si>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</si>
  <si>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</si>
  <si>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</si>
  <si>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</si>
  <si>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</si>
  <si>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</si>
  <si>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</si>
  <si>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</si>
  <si>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</si>
  <si>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</si>
  <si>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</si>
  <si>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</si>
  <si>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</si>
  <si>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</si>
  <si>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</si>
  <si>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</si>
  <si>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</si>
  <si>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</si>
  <si>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</si>
  <si>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</si>
  <si>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</si>
  <si>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</si>
  <si>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</si>
  <si>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</si>
  <si>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</si>
  <si>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</si>
  <si>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</si>
  <si>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</si>
  <si>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</si>
  <si>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</si>
  <si>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</si>
  <si>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</si>
  <si>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</si>
  <si>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</si>
  <si>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</si>
  <si>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</si>
  <si>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</si>
  <si>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</si>
  <si>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</si>
  <si>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</si>
  <si>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</si>
  <si>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</si>
  <si>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</si>
  <si>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</si>
  <si>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</si>
  <si>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</si>
  <si>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</si>
  <si>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</si>
  <si>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</si>
  <si>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</si>
  <si>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</si>
  <si>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</si>
  <si>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</si>
  <si>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</si>
  <si>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</si>
  <si>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</si>
  <si>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</si>
  <si>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</si>
  <si>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</si>
  <si>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</si>
  <si>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</si>
  <si>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</si>
  <si>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</si>
  <si>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</si>
  <si>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</si>
  <si>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</si>
  <si>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</si>
  <si>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</si>
  <si>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</si>
  <si>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</si>
  <si>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</si>
  <si>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</si>
  <si>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</si>
  <si>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</si>
  <si>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</si>
  <si>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</si>
  <si>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</si>
  <si>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</si>
  <si>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</si>
  <si>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</si>
  <si>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</si>
  <si>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</si>
  <si>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</si>
  <si>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</si>
  <si>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</si>
  <si>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</si>
  <si>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</si>
  <si>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</si>
  <si>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</si>
  <si>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</si>
  <si>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</si>
  <si>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</si>
  <si>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</si>
  <si>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</si>
  <si>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</si>
  <si>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</si>
  <si>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</si>
  <si>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</si>
  <si>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</si>
  <si>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</si>
  <si>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</si>
  <si>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</si>
  <si>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</si>
  <si>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</si>
  <si>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</si>
  <si>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</si>
  <si>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</si>
  <si>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</si>
  <si>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</si>
  <si>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</si>
  <si>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</si>
  <si>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</si>
  <si>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</si>
  <si>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</si>
  <si>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</si>
  <si>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</si>
  <si>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</si>
  <si>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</si>
  <si>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</si>
  <si>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</si>
  <si>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</si>
  <si>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</si>
  <si>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</si>
  <si>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</si>
  <si>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</si>
  <si>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</si>
  <si>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</si>
  <si>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</si>
  <si>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</si>
  <si>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</si>
  <si>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</si>
  <si>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</si>
  <si>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</si>
  <si>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</si>
  <si>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</si>
  <si>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</si>
  <si>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</si>
  <si>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</si>
  <si>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</si>
  <si>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</si>
  <si>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</si>
  <si>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</si>
  <si>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</si>
  <si>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</si>
  <si>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</si>
  <si>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</si>
  <si>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</si>
  <si>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</si>
  <si>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</si>
  <si>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</si>
  <si>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</si>
  <si>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</si>
  <si>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</si>
  <si>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</si>
  <si>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</si>
  <si>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</si>
  <si>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</si>
  <si>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</si>
  <si>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</si>
  <si>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</si>
  <si>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</si>
  <si>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</si>
  <si>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</si>
  <si>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</si>
  <si>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</si>
  <si>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</si>
  <si>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</si>
  <si>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</si>
  <si>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</si>
  <si>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</si>
  <si>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</si>
  <si>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</si>
  <si>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</si>
  <si>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</si>
  <si>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</si>
  <si>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</si>
  <si>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</si>
  <si>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</si>
  <si>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</si>
  <si>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</si>
  <si>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</si>
  <si>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</si>
  <si>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</si>
  <si>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</si>
  <si>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</si>
  <si>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</si>
  <si>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</si>
  <si>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</si>
  <si>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</si>
  <si>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</si>
  <si>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</si>
  <si>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</si>
  <si>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</si>
  <si>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</si>
  <si>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</si>
  <si>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</si>
  <si>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</si>
  <si>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</si>
  <si>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</si>
  <si>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</si>
  <si>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</si>
  <si>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</si>
  <si>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</si>
  <si>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</si>
  <si>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</si>
  <si>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</si>
  <si>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</si>
  <si>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</si>
  <si>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</si>
  <si>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</si>
  <si>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</si>
  <si>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</si>
  <si>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</si>
  <si>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</si>
  <si>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</si>
  <si>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</si>
  <si>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</si>
  <si>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</si>
  <si>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</si>
  <si>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</si>
  <si>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</si>
  <si>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</si>
  <si>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</si>
  <si>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</si>
  <si>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</si>
  <si>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</si>
  <si>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</si>
  <si>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</si>
  <si>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</si>
  <si>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</si>
  <si>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</si>
  <si>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</si>
  <si>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</si>
  <si>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</si>
  <si>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</si>
  <si>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</si>
  <si>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</si>
  <si>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</si>
  <si>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</si>
  <si>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</si>
  <si>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</si>
  <si>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</si>
  <si>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</si>
  <si>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</si>
  <si>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</si>
  <si>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</si>
  <si>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</si>
  <si>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</si>
  <si>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</si>
  <si>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</si>
  <si>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</si>
  <si>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</si>
  <si>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</si>
  <si>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</si>
  <si>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</si>
  <si>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</si>
  <si>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</si>
  <si>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</si>
  <si>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</si>
  <si>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</si>
  <si>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</si>
  <si>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</si>
  <si>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</si>
  <si>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</si>
  <si>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</si>
  <si>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</si>
  <si>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</si>
  <si>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</si>
  <si>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</si>
  <si>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</si>
  <si>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</si>
  <si>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</si>
  <si>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</si>
  <si>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</si>
  <si>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</si>
  <si>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</si>
  <si>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</si>
  <si>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</si>
  <si>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</si>
  <si>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</si>
  <si>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</si>
  <si>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</si>
  <si>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</si>
  <si>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</si>
  <si>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</si>
  <si>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</si>
  <si>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</si>
  <si>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</si>
  <si>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</si>
  <si>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</si>
  <si>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</si>
  <si>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</si>
  <si>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</si>
  <si>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</si>
  <si>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</si>
  <si>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</si>
  <si>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</si>
  <si>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</si>
  <si>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</si>
  <si>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</si>
  <si>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</si>
  <si>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</si>
  <si>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</si>
  <si>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</si>
  <si>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</si>
  <si>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</si>
  <si>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</si>
  <si>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</si>
  <si>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</si>
  <si>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</si>
  <si>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</si>
  <si>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</si>
  <si>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</si>
  <si>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</si>
  <si>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</si>
  <si>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</si>
  <si>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</si>
  <si>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</si>
  <si>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</si>
  <si>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</si>
  <si>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</si>
  <si>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</si>
  <si>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</si>
  <si>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</si>
  <si>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</si>
  <si>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</si>
  <si>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</si>
  <si>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</si>
  <si>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</si>
  <si>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</si>
  <si>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</si>
  <si>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</si>
  <si>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</si>
  <si>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</si>
  <si>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</si>
  <si>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</si>
  <si>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</si>
  <si>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</si>
  <si>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</si>
  <si>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</si>
  <si>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</si>
  <si>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</si>
  <si>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</si>
  <si>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</si>
  <si>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</si>
  <si>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</si>
  <si>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</si>
  <si>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</si>
  <si>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</si>
  <si>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</si>
  <si>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</si>
  <si>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</si>
  <si>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</si>
  <si>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</si>
  <si>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</si>
  <si>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</si>
  <si>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</si>
  <si>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</si>
  <si>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</si>
  <si>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</si>
  <si>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</si>
  <si>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</si>
  <si>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</si>
  <si>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</si>
  <si>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</si>
  <si>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</si>
  <si>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</si>
  <si>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</si>
  <si>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</si>
  <si>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</si>
  <si>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</si>
  <si>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</si>
  <si>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</si>
  <si>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</si>
  <si>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</si>
  <si>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</si>
  <si>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</si>
  <si>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</si>
  <si>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</si>
  <si>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</si>
  <si>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</si>
  <si>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</si>
  <si>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</si>
  <si>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</si>
  <si>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</si>
  <si>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</si>
  <si>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</si>
  <si>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</si>
  <si>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</si>
  <si>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</si>
  <si>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</si>
  <si>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</si>
  <si>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</si>
  <si>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</si>
  <si>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</si>
  <si>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</si>
  <si>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</si>
  <si>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</si>
  <si>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</si>
  <si>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</si>
  <si>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</si>
  <si>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</si>
  <si>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</si>
  <si>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</si>
  <si>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</si>
  <si>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</si>
  <si>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</si>
  <si>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</si>
  <si>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</si>
  <si>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</si>
  <si>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</si>
  <si>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</si>
  <si>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</si>
  <si>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</si>
  <si>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</si>
  <si>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</si>
  <si>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</si>
  <si>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</si>
  <si>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</si>
  <si>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</si>
  <si>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</si>
  <si>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</si>
  <si>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</si>
  <si>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</si>
  <si>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</si>
  <si>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</si>
  <si>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</si>
  <si>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</si>
  <si>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</si>
  <si>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</si>
  <si>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</si>
  <si>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</si>
  <si>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</si>
  <si>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</si>
  <si>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</si>
  <si>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</si>
  <si>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</si>
  <si>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</si>
  <si>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</si>
  <si>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</si>
  <si>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</si>
  <si>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</si>
  <si>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</si>
  <si>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</si>
  <si>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</si>
  <si>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</si>
  <si>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</si>
  <si>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</si>
  <si>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</si>
  <si>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</si>
  <si>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</si>
  <si>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</si>
  <si>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</si>
  <si>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</si>
  <si>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</si>
  <si>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</si>
  <si>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</si>
  <si>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</si>
  <si>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</si>
  <si>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</si>
  <si>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</si>
  <si>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</si>
  <si>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</si>
  <si>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</si>
  <si>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</si>
  <si>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</si>
  <si>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</si>
  <si>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</si>
  <si>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</si>
  <si>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</si>
  <si>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</si>
  <si>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</si>
  <si>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</si>
  <si>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</si>
  <si>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</si>
  <si>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</si>
  <si>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</si>
  <si>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</si>
  <si>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</si>
  <si>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</si>
  <si>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</si>
  <si>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</si>
  <si>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</si>
  <si>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</si>
  <si>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</si>
  <si>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</si>
  <si>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</si>
  <si>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</si>
  <si>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</si>
  <si>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</si>
  <si>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</si>
  <si>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</si>
  <si>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</si>
  <si>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</si>
  <si>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</si>
  <si>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</si>
  <si>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</si>
  <si>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</si>
  <si>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</si>
  <si>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</si>
  <si>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</si>
  <si>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</si>
  <si>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</si>
  <si>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</si>
  <si>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</si>
  <si>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</si>
  <si>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</si>
  <si>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</si>
  <si>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</si>
  <si>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</si>
  <si>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</si>
  <si>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</si>
  <si>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</si>
  <si>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</si>
  <si>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</si>
  <si>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</si>
  <si>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</si>
  <si>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</si>
  <si>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</si>
  <si>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</si>
  <si>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</si>
  <si>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</si>
  <si>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</si>
  <si>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</si>
  <si>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</si>
  <si>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</si>
  <si>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</si>
  <si>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</si>
  <si>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</si>
  <si>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</si>
  <si>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</si>
  <si>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</si>
  <si>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</si>
  <si>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</si>
  <si>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</si>
  <si>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</si>
  <si>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</si>
  <si>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</si>
  <si>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</si>
  <si>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</si>
  <si>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</si>
  <si>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</si>
  <si>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</si>
  <si>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</si>
  <si>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</si>
  <si>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</si>
  <si>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</si>
  <si>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</si>
  <si>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</si>
  <si>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</si>
  <si>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</si>
  <si>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</si>
  <si>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</si>
  <si>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</si>
  <si>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</si>
  <si>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</si>
  <si>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</si>
  <si>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</si>
  <si>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</si>
  <si>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</si>
  <si>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</si>
  <si>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</si>
  <si>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</si>
  <si>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</si>
  <si>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</si>
  <si>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</si>
  <si>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</si>
  <si>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</si>
  <si>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</si>
  <si>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</si>
  <si>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</si>
  <si>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</si>
  <si>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</si>
  <si>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</si>
  <si>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</si>
  <si>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</si>
  <si>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</si>
  <si>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</si>
  <si>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</si>
  <si>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</si>
  <si>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</si>
  <si>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</si>
  <si>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</si>
  <si>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</si>
  <si>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</si>
  <si>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</si>
  <si>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</si>
  <si>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</si>
  <si>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</si>
  <si>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</si>
  <si>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</si>
  <si>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</si>
  <si>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</si>
  <si>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</si>
  <si>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</si>
  <si>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</si>
  <si>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</si>
  <si>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</si>
  <si>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</si>
  <si>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</si>
  <si>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</si>
  <si>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</si>
  <si>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</si>
  <si>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</si>
  <si>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</si>
  <si>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</si>
  <si>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</si>
  <si>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</si>
  <si>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</si>
  <si>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</si>
  <si>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</si>
  <si>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</si>
  <si>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</si>
  <si>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</si>
  <si>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</si>
  <si>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</si>
  <si>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</si>
  <si>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</si>
  <si>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</si>
  <si>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</si>
  <si>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</si>
  <si>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</si>
  <si>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</si>
  <si>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</si>
  <si>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</si>
  <si>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</si>
  <si>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</si>
  <si>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</si>
  <si>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</si>
  <si>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</si>
  <si>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</si>
  <si>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</si>
  <si>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</si>
  <si>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</si>
  <si>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</si>
  <si>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</si>
  <si>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</si>
  <si>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</si>
  <si>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</si>
  <si>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</si>
  <si>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</si>
  <si>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</si>
  <si>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</si>
  <si>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</si>
  <si>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</si>
  <si>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</si>
  <si>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</si>
  <si>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</si>
  <si>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</si>
  <si>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</si>
  <si>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</si>
  <si>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</si>
  <si>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</si>
  <si>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</si>
  <si>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</si>
  <si>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</si>
  <si>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</si>
  <si>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</si>
  <si>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</si>
  <si>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</si>
  <si>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</si>
  <si>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</si>
  <si>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</si>
  <si>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</si>
  <si>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</si>
  <si>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</si>
  <si>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</si>
  <si>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</si>
  <si>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</si>
  <si>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</si>
  <si>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</si>
  <si>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</si>
  <si>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</si>
  <si>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</si>
  <si>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</si>
  <si>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</si>
  <si>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</si>
  <si>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</si>
  <si>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</si>
  <si>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</si>
  <si>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</si>
  <si>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</si>
  <si>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</si>
  <si>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</si>
  <si>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</si>
  <si>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</si>
  <si>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</si>
  <si>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</si>
  <si>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</si>
  <si>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</si>
  <si>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</si>
  <si>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</si>
  <si>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</si>
  <si>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</si>
  <si>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</si>
  <si>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</si>
  <si>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</si>
  <si>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</si>
  <si>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</si>
  <si>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</si>
  <si>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</si>
  <si>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</si>
  <si>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</si>
  <si>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</si>
  <si>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</si>
  <si>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</si>
  <si>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</si>
  <si>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</si>
  <si>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</si>
  <si>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</si>
  <si>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</si>
  <si>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</si>
  <si>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</si>
  <si>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</si>
  <si>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</si>
  <si>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</si>
  <si>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</si>
  <si>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</si>
  <si>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</si>
  <si>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</si>
  <si>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</si>
  <si>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</si>
  <si>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</si>
  <si>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</si>
  <si>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</si>
  <si>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</si>
  <si>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</si>
  <si>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</si>
  <si>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</si>
  <si>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</si>
  <si>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</si>
  <si>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</si>
  <si>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</si>
  <si>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</si>
  <si>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</si>
  <si>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</si>
  <si>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</si>
  <si>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</si>
  <si>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</si>
  <si>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</si>
  <si>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</si>
  <si>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</si>
  <si>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</si>
  <si>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</si>
  <si>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</si>
  <si>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</si>
  <si>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</si>
  <si>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</si>
  <si>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</si>
  <si>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</si>
  <si>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</si>
  <si>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</si>
  <si>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</si>
  <si>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</si>
  <si>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</si>
  <si>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</si>
  <si>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</si>
  <si>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</si>
  <si>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</si>
  <si>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</si>
  <si>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</si>
  <si>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</si>
  <si>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</si>
  <si>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</si>
  <si>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</si>
  <si>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</si>
  <si>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</si>
  <si>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</si>
  <si>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</si>
  <si>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</si>
  <si>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</si>
  <si>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</si>
  <si>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</si>
  <si>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</si>
  <si>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</si>
  <si>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</si>
  <si>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</si>
  <si>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</si>
  <si>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</si>
  <si>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</si>
  <si>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</si>
  <si>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</si>
  <si>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</si>
  <si>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</si>
  <si>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</si>
  <si>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</si>
  <si>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</si>
  <si>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</si>
  <si>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</si>
  <si>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</si>
  <si>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</si>
  <si>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</si>
  <si>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</si>
  <si>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</si>
  <si>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</si>
  <si>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</si>
  <si>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</si>
  <si>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</si>
  <si>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</si>
  <si>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</si>
  <si>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</si>
  <si>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</si>
  <si>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</si>
  <si>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</si>
  <si>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</si>
  <si>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</si>
  <si>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</si>
  <si>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</si>
  <si>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</si>
  <si>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</si>
  <si>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</si>
  <si>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</si>
  <si>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</si>
  <si>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</si>
  <si>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</si>
  <si>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</si>
  <si>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</si>
  <si>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</si>
  <si>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</si>
  <si>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</si>
  <si>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</si>
  <si>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</si>
  <si>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</si>
  <si>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</si>
  <si>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</si>
  <si>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</si>
  <si>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</si>
  <si>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</si>
  <si>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</si>
  <si>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</si>
  <si>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</si>
  <si>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</si>
  <si>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</si>
  <si>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</si>
  <si>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</si>
  <si>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</si>
  <si>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</si>
  <si>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</si>
  <si>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</si>
  <si>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</si>
  <si>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</si>
  <si>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</si>
  <si>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</si>
  <si>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</si>
  <si>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</si>
  <si>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</si>
  <si>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</si>
  <si>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</si>
  <si>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</si>
  <si>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</si>
  <si>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</si>
  <si>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</si>
  <si>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</si>
  <si>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</si>
  <si>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</si>
  <si>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</si>
  <si>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</si>
  <si>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</si>
  <si>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</si>
  <si>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</si>
  <si>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</si>
  <si>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</si>
  <si>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</si>
  <si>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</si>
  <si>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</si>
  <si>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</si>
  <si>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</si>
  <si>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</si>
  <si>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</si>
  <si>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</si>
  <si>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</si>
  <si>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</si>
  <si>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</si>
  <si>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</si>
  <si>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</si>
  <si>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</si>
  <si>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</si>
  <si>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</si>
  <si>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</si>
  <si>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</si>
  <si>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</si>
  <si>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</si>
  <si>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</si>
  <si>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</si>
  <si>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</si>
  <si>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</si>
  <si>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</si>
  <si>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</si>
  <si>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</si>
  <si>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</si>
  <si>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</si>
  <si>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</si>
  <si>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</si>
  <si>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</si>
  <si>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</si>
  <si>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</si>
  <si>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</si>
  <si>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</si>
  <si>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</si>
  <si>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</si>
  <si>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</si>
  <si>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</si>
  <si>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</si>
  <si>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</si>
  <si>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</si>
  <si>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</si>
  <si>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</si>
  <si>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</si>
  <si>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</si>
  <si>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</si>
  <si>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</si>
  <si>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</si>
  <si>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</si>
  <si>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</si>
  <si>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</si>
  <si>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</si>
  <si>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</si>
  <si>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</si>
  <si>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</si>
  <si>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</si>
  <si>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</si>
  <si>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</si>
  <si>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</si>
  <si>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</si>
  <si>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</si>
  <si>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</si>
  <si>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</si>
  <si>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</si>
  <si>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</si>
  <si>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</si>
  <si>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</si>
  <si>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</si>
  <si>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</si>
  <si>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</si>
  <si>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</si>
  <si>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</si>
  <si>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</si>
  <si>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</si>
  <si>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</si>
  <si>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</si>
  <si>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</si>
  <si>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</si>
  <si>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</si>
  <si>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</si>
  <si>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</si>
  <si>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</si>
  <si>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</si>
  <si>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</si>
  <si>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</si>
  <si>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</si>
  <si>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</si>
  <si>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</si>
  <si>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</si>
  <si>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</si>
  <si>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</si>
  <si>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</si>
  <si>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</si>
  <si>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</si>
  <si>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</si>
  <si>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</si>
  <si>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</si>
  <si>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</si>
  <si>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</si>
  <si>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</si>
  <si>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</si>
  <si>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</si>
  <si>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</si>
  <si>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</si>
  <si>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</si>
  <si>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</si>
  <si>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</si>
  <si>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</si>
  <si>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</si>
  <si>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</si>
  <si>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</si>
  <si>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</si>
  <si>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</si>
  <si>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</si>
  <si>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</si>
  <si>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</si>
  <si>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</si>
  <si>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</si>
  <si>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</si>
  <si>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</si>
  <si>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</si>
  <si>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</si>
  <si>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</si>
  <si>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</si>
  <si>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</si>
  <si>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</si>
  <si>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</si>
  <si>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</si>
  <si>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</si>
  <si>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</si>
  <si>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</si>
  <si>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</si>
  <si>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</si>
  <si>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</si>
  <si>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</si>
  <si>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</si>
  <si>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</si>
  <si>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</si>
  <si>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</si>
  <si>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</si>
  <si>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</si>
  <si>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</si>
  <si>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</si>
  <si>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</si>
  <si>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</si>
  <si>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</si>
  <si>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</si>
  <si>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</si>
  <si>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</si>
  <si>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</si>
  <si>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</si>
  <si>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</si>
  <si>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</si>
  <si>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</si>
  <si>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</si>
  <si>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</si>
  <si>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</si>
  <si>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</si>
  <si>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</si>
  <si>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</si>
  <si>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</si>
  <si>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</si>
  <si>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</si>
  <si>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</si>
  <si>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</si>
  <si>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</si>
  <si>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</si>
  <si>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</si>
  <si>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</si>
  <si>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</si>
  <si>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</si>
  <si>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</si>
  <si>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</si>
  <si>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</si>
  <si>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</si>
  <si>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</si>
  <si>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</si>
  <si>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</si>
  <si>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</si>
  <si>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</si>
  <si>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</si>
  <si>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</si>
  <si>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</si>
  <si>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</si>
  <si>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</si>
  <si>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</si>
  <si>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</si>
  <si>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</si>
  <si>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</si>
  <si>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</si>
  <si>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</si>
  <si>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</si>
  <si>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</si>
  <si>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</si>
  <si>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</si>
  <si>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</si>
  <si>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</si>
  <si>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</si>
  <si>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</si>
  <si>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</si>
  <si>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</si>
  <si>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</si>
  <si>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</si>
  <si>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</si>
  <si>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</si>
  <si>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</si>
  <si>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</si>
  <si>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</si>
  <si>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</si>
  <si>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</si>
  <si>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</si>
  <si>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</si>
  <si>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</si>
  <si>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</si>
  <si>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</si>
  <si>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</si>
  <si>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</si>
  <si>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</si>
  <si>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</si>
  <si>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</si>
  <si>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</si>
  <si>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</si>
  <si>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</si>
  <si>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</si>
  <si>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</si>
  <si>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</si>
  <si>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</si>
  <si>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</si>
  <si>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</si>
  <si>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</si>
  <si>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</si>
  <si>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</si>
  <si>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</si>
  <si>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</si>
  <si>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</si>
  <si>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</si>
  <si>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</si>
  <si>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</si>
  <si>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</si>
  <si>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</si>
  <si>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</si>
  <si>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</si>
  <si>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</si>
  <si>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</si>
  <si>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</si>
  <si>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</si>
  <si>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</si>
  <si>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</si>
  <si>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</si>
  <si>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</si>
  <si>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</si>
  <si>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</si>
  <si>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</si>
  <si>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</si>
  <si>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</si>
  <si>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</si>
  <si>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</si>
  <si>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</si>
  <si>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</si>
  <si>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</si>
  <si>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</si>
  <si>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</si>
  <si>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</si>
  <si>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</si>
  <si>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</si>
  <si>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</si>
  <si>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</si>
  <si>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</si>
  <si>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</si>
  <si>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</si>
  <si>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</si>
  <si>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</si>
  <si>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</si>
  <si>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</si>
  <si>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</si>
  <si>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</si>
  <si>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</si>
  <si>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</si>
  <si>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</si>
  <si>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</si>
  <si>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</si>
  <si>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</si>
  <si>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</si>
  <si>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</si>
  <si>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</si>
  <si>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</si>
  <si>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</si>
  <si>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</si>
  <si>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</si>
  <si>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</si>
  <si>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</si>
  <si>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</si>
  <si>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</si>
  <si>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</si>
  <si>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</si>
  <si>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</si>
  <si>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</si>
  <si>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</si>
  <si>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</si>
  <si>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</si>
  <si>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</si>
  <si>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</si>
  <si>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</si>
  <si>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</si>
  <si>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</si>
  <si>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</si>
  <si>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</si>
  <si>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</si>
  <si>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</si>
  <si>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</si>
  <si>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</si>
  <si>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</si>
  <si>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</si>
  <si>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</si>
  <si>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</si>
  <si>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</si>
  <si>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</si>
  <si>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</si>
  <si>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</si>
  <si>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</si>
  <si>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</si>
  <si>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</si>
  <si>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</si>
  <si>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</si>
  <si>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</si>
  <si>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</si>
  <si>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</si>
  <si>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</si>
  <si>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</si>
  <si>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</si>
  <si>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</si>
  <si>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</si>
  <si>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</si>
  <si>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</si>
  <si>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</si>
  <si>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</si>
  <si>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</si>
  <si>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</si>
  <si>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</si>
  <si>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</si>
  <si>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</si>
  <si>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</si>
  <si>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</si>
  <si>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</si>
  <si>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</si>
  <si>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</si>
  <si>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</si>
  <si>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</si>
  <si>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</si>
  <si>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</si>
  <si>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</si>
  <si>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</si>
  <si>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</si>
  <si>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</si>
  <si>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</si>
  <si>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</si>
  <si>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</si>
  <si>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</si>
  <si>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</si>
  <si>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</si>
  <si>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</si>
  <si>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</si>
  <si>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</si>
  <si>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</si>
  <si>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</si>
  <si>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</si>
  <si>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</si>
  <si>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</si>
  <si>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</si>
  <si>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</si>
  <si>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</si>
  <si>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</si>
  <si>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</si>
  <si>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</si>
  <si>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</si>
  <si>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</si>
  <si>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</si>
  <si>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</si>
  <si>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</si>
  <si>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</si>
  <si>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</si>
  <si>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</si>
  <si>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</si>
  <si>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</si>
  <si>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</si>
  <si>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</si>
  <si>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</si>
  <si>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</si>
  <si>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</si>
  <si>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</si>
  <si>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</si>
  <si>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</si>
  <si>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</si>
  <si>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</si>
  <si>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</si>
  <si>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</si>
  <si>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</si>
  <si>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</si>
  <si>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</si>
  <si>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</si>
  <si>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</si>
  <si>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</si>
  <si>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</si>
  <si>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</si>
  <si>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</si>
  <si>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</si>
  <si>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</si>
  <si>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</si>
  <si>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</si>
  <si>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</si>
  <si>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</si>
  <si>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</si>
  <si>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</si>
  <si>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</si>
  <si>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</si>
  <si>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</si>
  <si>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</si>
  <si>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</si>
  <si>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</si>
  <si>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</si>
  <si>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</si>
  <si>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</si>
  <si>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</si>
  <si>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</si>
  <si>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</si>
  <si>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</si>
  <si>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</si>
  <si>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</si>
  <si>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</si>
  <si>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</si>
  <si>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</si>
  <si>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</si>
  <si>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</si>
  <si>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</si>
  <si>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</si>
  <si>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</si>
  <si>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</si>
  <si>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</si>
  <si>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</si>
  <si>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</si>
  <si>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</si>
  <si>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</si>
  <si>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</si>
  <si>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</si>
  <si>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</si>
  <si>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</si>
  <si>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</si>
  <si>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</si>
  <si>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</si>
  <si>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</si>
  <si>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</si>
  <si>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</si>
  <si>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</si>
  <si>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</si>
  <si>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</si>
  <si>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</si>
  <si>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</si>
  <si>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</si>
  <si>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</si>
  <si>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</si>
  <si>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</si>
  <si>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</si>
  <si>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</si>
  <si>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</si>
  <si>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</si>
  <si>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</si>
  <si>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</si>
  <si>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</si>
  <si>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</si>
  <si>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</si>
  <si>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</si>
  <si>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</si>
  <si>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</si>
  <si>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</si>
  <si>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</si>
  <si>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</si>
  <si>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</si>
  <si>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</si>
  <si>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</si>
  <si>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</si>
  <si>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</si>
  <si>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</si>
  <si>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</si>
  <si>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</si>
  <si>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</si>
  <si>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</si>
  <si>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</si>
  <si>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</si>
  <si>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</si>
  <si>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</si>
  <si>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</si>
  <si>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</si>
  <si>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</si>
  <si>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</si>
  <si>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</si>
  <si>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</si>
  <si>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</si>
  <si>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</si>
  <si>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</si>
  <si>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</si>
  <si>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</si>
  <si>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</si>
  <si>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</si>
  <si>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</si>
  <si>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</si>
  <si>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</si>
  <si>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</si>
  <si>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</si>
  <si>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</si>
  <si>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</si>
  <si>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</si>
  <si>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</si>
  <si>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</si>
  <si>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</si>
  <si>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</si>
  <si>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</si>
  <si>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</si>
  <si>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</si>
  <si>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</si>
  <si>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</si>
  <si>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</si>
  <si>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</si>
  <si>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</si>
  <si>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</si>
  <si>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</si>
  <si>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</si>
  <si>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</si>
  <si>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</si>
  <si>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</si>
  <si>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</si>
  <si>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</si>
  <si>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</si>
  <si>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</si>
  <si>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</si>
  <si>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</si>
  <si>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</si>
  <si>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</si>
  <si>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</si>
  <si>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</si>
  <si>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</si>
  <si>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</si>
  <si>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</si>
  <si>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</si>
  <si>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</si>
  <si>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</si>
  <si>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</si>
  <si>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</si>
  <si>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</si>
  <si>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</si>
  <si>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</si>
  <si>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</si>
  <si>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</si>
  <si>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</si>
  <si>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</si>
  <si>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</si>
  <si>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</si>
  <si>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</si>
  <si>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</si>
  <si>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</si>
  <si>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</si>
  <si>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</si>
  <si>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</si>
  <si>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</si>
  <si>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</si>
  <si>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</si>
  <si>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</si>
  <si>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</si>
  <si>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</si>
  <si>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</si>
  <si>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</si>
  <si>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</si>
  <si>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</si>
  <si>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</si>
  <si>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</si>
  <si>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</si>
  <si>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</si>
  <si>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</si>
  <si>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</si>
  <si>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</si>
  <si>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</si>
  <si>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</si>
  <si>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</si>
  <si>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</si>
  <si>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</si>
  <si>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</si>
  <si>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</si>
  <si>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</si>
  <si>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</si>
  <si>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</si>
  <si>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</si>
  <si>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</si>
  <si>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</si>
  <si>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</si>
  <si>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</si>
  <si>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</si>
  <si>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</si>
  <si>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</si>
  <si>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</si>
  <si>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</si>
  <si>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</si>
  <si>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</si>
  <si>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</si>
  <si>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</si>
  <si>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</si>
  <si>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</si>
  <si>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</si>
  <si>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</si>
  <si>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</si>
  <si>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</si>
  <si>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</si>
  <si>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</si>
  <si>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</si>
  <si>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</si>
  <si>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</si>
  <si>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</si>
  <si>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</si>
  <si>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</si>
  <si>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</si>
  <si>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</si>
  <si>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</si>
  <si>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</si>
  <si>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</si>
  <si>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</si>
  <si>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</si>
  <si>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</si>
  <si>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</si>
  <si>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</si>
  <si>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</si>
  <si>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</si>
  <si>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</si>
  <si>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</si>
  <si>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</si>
  <si>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</si>
  <si>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</si>
  <si>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</si>
  <si>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</si>
  <si>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</si>
  <si>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</si>
  <si>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</si>
  <si>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</si>
  <si>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</si>
  <si>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</si>
  <si>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</si>
  <si>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</si>
  <si>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</si>
  <si>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</si>
  <si>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</si>
  <si>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</si>
  <si>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</si>
  <si>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</si>
  <si>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</si>
  <si>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</si>
  <si>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</si>
  <si>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</si>
  <si>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</si>
  <si>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</si>
  <si>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</si>
  <si>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</si>
  <si>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</si>
  <si>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</si>
  <si>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</si>
  <si>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</si>
  <si>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</si>
  <si>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</si>
  <si>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</si>
  <si>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</si>
  <si>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</si>
  <si>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</si>
  <si>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</si>
  <si>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</si>
  <si>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</si>
  <si>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</si>
  <si>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</si>
  <si>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</si>
  <si>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</si>
  <si>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</si>
  <si>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</si>
  <si>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</si>
  <si>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</si>
  <si>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</si>
  <si>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</si>
  <si>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</si>
  <si>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</si>
  <si>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</si>
  <si>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</si>
  <si>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</si>
  <si>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</si>
  <si>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</si>
  <si>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</si>
  <si>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</si>
  <si>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</si>
  <si>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</si>
  <si>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</si>
  <si>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</si>
  <si>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</si>
  <si>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</si>
  <si>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</si>
  <si>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</si>
  <si>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</si>
  <si>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</si>
  <si>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</si>
  <si>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</si>
  <si>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</si>
  <si>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</si>
  <si>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</si>
  <si>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</si>
  <si>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</si>
  <si>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</si>
  <si>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</si>
  <si>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</si>
  <si>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</si>
  <si>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</si>
  <si>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</si>
  <si>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</si>
  <si>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</si>
  <si>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</si>
  <si>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</si>
  <si>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</si>
  <si>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</si>
  <si>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</si>
  <si>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</si>
  <si>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</si>
  <si>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</si>
  <si>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</si>
  <si>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</si>
  <si>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</si>
  <si>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</si>
  <si>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</si>
  <si>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</si>
  <si>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</si>
  <si>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</si>
  <si>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</si>
  <si>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</si>
  <si>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</si>
  <si>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</si>
  <si>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</si>
  <si>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</si>
  <si>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</si>
  <si>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</si>
  <si>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</si>
  <si>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</si>
  <si>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</si>
  <si>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</si>
  <si>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</si>
  <si>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</si>
  <si>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</si>
  <si>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</si>
  <si>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</si>
  <si>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</si>
  <si>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</si>
  <si>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</si>
  <si>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</si>
  <si>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</si>
  <si>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</si>
  <si>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</si>
  <si>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</si>
  <si>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</si>
  <si>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</si>
  <si>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</si>
  <si>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</si>
  <si>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</si>
  <si>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</si>
  <si>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</si>
  <si>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</si>
  <si>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</si>
  <si>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</si>
  <si>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</si>
  <si>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</si>
  <si>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</si>
  <si>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</si>
  <si>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</si>
  <si>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</si>
  <si>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</si>
  <si>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</si>
  <si>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</si>
  <si>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</si>
  <si>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</si>
  <si>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</si>
  <si>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</si>
  <si>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</si>
  <si>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</si>
  <si>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</si>
  <si>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</si>
  <si>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</si>
  <si>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</si>
  <si>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</si>
  <si>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</si>
  <si>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</si>
  <si>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</si>
  <si>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</si>
  <si>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</si>
  <si>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</si>
  <si>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</si>
  <si>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</si>
  <si>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</si>
  <si>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</si>
  <si>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</si>
  <si>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</si>
  <si>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</si>
  <si>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</si>
  <si>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</si>
  <si>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</si>
  <si>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</si>
  <si>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</si>
  <si>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</si>
  <si>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</si>
  <si>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</si>
  <si>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</si>
  <si>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</si>
  <si>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</si>
  <si>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</si>
  <si>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</si>
  <si>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</si>
  <si>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</si>
  <si>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</si>
  <si>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</si>
  <si>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</si>
  <si>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</si>
  <si>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</si>
  <si>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</si>
  <si>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</si>
  <si>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</si>
  <si>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</si>
  <si>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</si>
  <si>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</si>
  <si>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</si>
  <si>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</si>
  <si>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</si>
  <si>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</si>
  <si>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</si>
  <si>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</si>
  <si>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</si>
  <si>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</si>
  <si>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</si>
  <si>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</si>
  <si>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</si>
  <si>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</si>
  <si>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</si>
  <si>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</si>
  <si>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</si>
  <si>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</si>
  <si>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</si>
  <si>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</si>
  <si>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</si>
  <si>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</si>
  <si>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</si>
  <si>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</si>
  <si>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</si>
  <si>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</si>
  <si>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</si>
  <si>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</si>
  <si>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</si>
  <si>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</si>
  <si>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</si>
  <si>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</si>
  <si>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</si>
  <si>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</si>
  <si>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</si>
  <si>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</si>
  <si>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</si>
  <si>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</si>
  <si>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</si>
  <si>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</si>
  <si>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</si>
  <si>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</si>
  <si>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</si>
  <si>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</si>
  <si>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</si>
  <si>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</si>
  <si>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</si>
  <si>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</si>
  <si>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</si>
  <si>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</si>
  <si>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</si>
  <si>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</si>
  <si>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</si>
  <si>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</si>
  <si>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</si>
  <si>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</si>
  <si>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</si>
  <si>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</si>
  <si>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</si>
  <si>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</si>
  <si>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</si>
  <si>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</si>
  <si>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</si>
  <si>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</si>
  <si>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</si>
  <si>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</si>
  <si>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</si>
  <si>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</si>
  <si>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</si>
  <si>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</si>
  <si>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</si>
  <si>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</si>
  <si>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</si>
  <si>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</si>
  <si>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</si>
  <si>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</si>
  <si>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</si>
  <si>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</si>
  <si>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</si>
  <si>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</si>
  <si>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</si>
  <si>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</si>
  <si>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</si>
  <si>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</si>
  <si>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</si>
  <si>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</si>
  <si>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</si>
  <si>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</si>
  <si>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</si>
  <si>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</si>
  <si>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</si>
  <si>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</si>
  <si>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</si>
  <si>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</si>
  <si>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</si>
  <si>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</si>
  <si>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</si>
  <si>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</si>
  <si>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</si>
  <si>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</si>
  <si>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</si>
  <si>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</si>
  <si>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</si>
  <si>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</si>
  <si>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</si>
  <si>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</si>
  <si>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</si>
  <si>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</si>
  <si>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</si>
  <si>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</si>
  <si>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</si>
  <si>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</si>
  <si>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</si>
  <si>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</si>
  <si>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</si>
  <si>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</si>
  <si>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</si>
  <si>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</si>
  <si>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</si>
  <si>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</si>
  <si>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</si>
  <si>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</si>
  <si>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</si>
  <si>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</si>
  <si>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</si>
  <si>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</si>
  <si>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</si>
  <si>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</si>
  <si>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</si>
  <si>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</si>
  <si>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</si>
  <si>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</si>
  <si>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</si>
  <si>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</si>
  <si>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</si>
  <si>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</si>
  <si>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</si>
  <si>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</si>
  <si>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</si>
  <si>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</si>
  <si>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</si>
  <si>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</si>
  <si>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</si>
  <si>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</si>
  <si>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</si>
  <si>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</si>
  <si>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</si>
  <si>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</si>
  <si>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</si>
  <si>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</si>
  <si>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</si>
  <si>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</si>
  <si>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</si>
  <si>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</si>
  <si>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</si>
  <si>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</si>
  <si>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</si>
  <si>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</si>
  <si>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</si>
  <si>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</si>
  <si>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</si>
  <si>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</si>
  <si>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</si>
  <si>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</si>
  <si>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</si>
  <si>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</si>
  <si>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</si>
  <si>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</si>
  <si>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</si>
  <si>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</si>
  <si>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</si>
  <si>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</si>
  <si>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</si>
  <si>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</si>
  <si>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</si>
  <si>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</si>
  <si>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</si>
  <si>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</si>
  <si>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</si>
  <si>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</si>
  <si>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</si>
  <si>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</si>
  <si>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</si>
  <si>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</si>
  <si>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</si>
  <si>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</si>
  <si>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</si>
  <si>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</si>
  <si>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</si>
  <si>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</si>
  <si>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</si>
  <si>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</si>
  <si>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</si>
  <si>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</si>
  <si>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</si>
  <si>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</si>
  <si>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</si>
  <si>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</si>
  <si>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</si>
  <si>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</si>
  <si>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</si>
  <si>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</si>
  <si>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</si>
  <si>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</si>
  <si>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</si>
  <si>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</si>
  <si>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</si>
  <si>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</si>
  <si>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</si>
  <si>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</si>
  <si>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</si>
  <si>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</si>
  <si>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</si>
  <si>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</si>
  <si>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</si>
  <si>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</si>
  <si>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</si>
  <si>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</si>
  <si>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</si>
  <si>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</si>
  <si>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</si>
  <si>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</si>
  <si>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</si>
  <si>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</si>
  <si>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</si>
  <si>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</si>
  <si>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</si>
  <si>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</si>
  <si>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</si>
  <si>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</si>
  <si>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</si>
  <si>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</si>
  <si>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</si>
  <si>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</si>
  <si>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</si>
  <si>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</si>
  <si>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</si>
  <si>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</si>
  <si>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</si>
  <si>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</si>
  <si>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</si>
  <si>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</si>
  <si>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</si>
  <si>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</si>
  <si>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</si>
  <si>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</si>
  <si>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</si>
  <si>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</si>
  <si>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</si>
  <si>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</si>
  <si>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</si>
  <si>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</si>
  <si>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</si>
  <si>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</si>
  <si>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</si>
  <si>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</si>
  <si>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</si>
  <si>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</si>
  <si>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</si>
  <si>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</si>
  <si>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</si>
  <si>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</si>
  <si>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</si>
  <si>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</si>
  <si>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</si>
  <si>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</si>
  <si>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</si>
  <si>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</si>
  <si>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</si>
  <si>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</si>
  <si>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</si>
  <si>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</si>
  <si>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</si>
  <si>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</si>
  <si>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</si>
  <si>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</si>
  <si>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</si>
  <si>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</si>
  <si>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</si>
  <si>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</si>
  <si>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</si>
  <si>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</si>
  <si>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</si>
  <si>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</si>
  <si>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</si>
  <si>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</si>
  <si>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</si>
  <si>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</si>
  <si>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</si>
  <si>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</si>
  <si>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</si>
  <si>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</si>
  <si>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</si>
  <si>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</si>
  <si>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</si>
  <si>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</si>
  <si>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</si>
  <si>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</si>
  <si>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</si>
  <si>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</si>
  <si>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</si>
  <si>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</si>
  <si>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</si>
  <si>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</si>
  <si>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</si>
  <si>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</si>
  <si>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</si>
  <si>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</si>
  <si>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</si>
  <si>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</si>
  <si>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</si>
  <si>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</si>
  <si>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</si>
  <si>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</si>
  <si>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</si>
  <si>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</si>
  <si>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</si>
  <si>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</si>
  <si>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</si>
  <si>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</si>
  <si>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</si>
  <si>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</si>
  <si>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</si>
  <si>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</si>
  <si>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</si>
  <si>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</si>
  <si>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</si>
  <si>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</si>
  <si>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</si>
  <si>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</si>
  <si>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</si>
  <si>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</si>
  <si>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</si>
  <si>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</si>
  <si>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</si>
  <si>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</si>
  <si>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</si>
  <si>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</si>
  <si>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</si>
  <si>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</si>
  <si>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</si>
  <si>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</si>
  <si>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</si>
  <si>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</si>
  <si>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</si>
  <si>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</si>
  <si>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</si>
  <si>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</si>
  <si>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</si>
  <si>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</si>
  <si>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</si>
  <si>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</si>
  <si>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</si>
  <si>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</si>
  <si>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</si>
  <si>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</si>
  <si>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</si>
  <si>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</si>
  <si>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</si>
  <si>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</si>
  <si>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</si>
  <si>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</si>
  <si>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</si>
  <si>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</si>
  <si>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</si>
  <si>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</si>
  <si>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</si>
  <si>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</si>
  <si>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</si>
  <si>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</si>
  <si>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</si>
  <si>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</si>
  <si>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</si>
  <si>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</si>
  <si>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</si>
  <si>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</si>
  <si>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</si>
  <si>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</si>
  <si>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</si>
  <si>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</si>
  <si>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</si>
  <si>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</si>
  <si>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</si>
  <si>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</si>
  <si>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</si>
  <si>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</si>
  <si>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</si>
  <si>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</si>
  <si>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</si>
  <si>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</si>
  <si>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</si>
  <si>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</si>
  <si>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</si>
  <si>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</si>
  <si>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</si>
  <si>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</si>
  <si>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</si>
  <si>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</si>
  <si>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</si>
  <si>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</si>
  <si>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</si>
  <si>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</si>
  <si>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</si>
  <si>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</si>
  <si>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</si>
  <si>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</si>
  <si>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</si>
  <si>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</si>
  <si>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</si>
  <si>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</si>
  <si>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</si>
  <si>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</si>
  <si>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</si>
  <si>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</si>
  <si>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</si>
  <si>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</si>
  <si>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</si>
  <si>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</si>
  <si>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</si>
  <si>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</si>
  <si>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</si>
  <si>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</si>
  <si>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</si>
  <si>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</si>
  <si>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</si>
  <si>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</si>
  <si>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</si>
  <si>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</si>
  <si>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</si>
  <si>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</si>
  <si>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</si>
  <si>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</si>
  <si>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</si>
  <si>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</si>
  <si>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</si>
  <si>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</si>
  <si>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</si>
  <si>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</si>
  <si>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</si>
  <si>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</si>
  <si>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</si>
  <si>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</si>
  <si>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</si>
  <si>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</si>
  <si>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</si>
  <si>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</si>
  <si>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</si>
  <si>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</si>
  <si>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</si>
  <si>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</si>
  <si>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</si>
  <si>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</si>
  <si>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</si>
  <si>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</si>
  <si>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</si>
  <si>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</si>
  <si>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</si>
  <si>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</si>
  <si>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</si>
  <si>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</si>
  <si>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</si>
  <si>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</si>
  <si>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</si>
  <si>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</si>
  <si>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</si>
  <si>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</si>
  <si>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</si>
  <si>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</si>
  <si>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</si>
  <si>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</si>
  <si>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</si>
  <si>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</si>
  <si>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</si>
  <si>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</si>
  <si>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</si>
  <si>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</si>
  <si>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</si>
  <si>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</si>
  <si>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</si>
  <si>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</si>
  <si>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</si>
  <si>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</si>
  <si>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</si>
  <si>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</si>
  <si>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</si>
  <si>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</si>
  <si>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</si>
  <si>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</si>
  <si>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</si>
  <si>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</si>
  <si>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</si>
  <si>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</si>
  <si>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</si>
  <si>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</si>
  <si>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</si>
  <si>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</si>
  <si>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</si>
  <si>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</si>
  <si>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</si>
  <si>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</si>
  <si>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</si>
  <si>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</si>
  <si>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</si>
  <si>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</si>
  <si>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</si>
  <si>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</si>
  <si>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</si>
  <si>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</si>
  <si>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</si>
  <si>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</si>
  <si>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</si>
  <si>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</si>
  <si>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</si>
  <si>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</si>
  <si>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</si>
  <si>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</si>
  <si>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</si>
  <si>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</si>
  <si>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</si>
  <si>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</si>
  <si>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</si>
  <si>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</si>
  <si>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</si>
  <si>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</si>
  <si>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</si>
  <si>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</si>
  <si>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</si>
  <si>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</si>
  <si>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</si>
  <si>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</si>
  <si>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</si>
  <si>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</si>
  <si>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</si>
  <si>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</si>
  <si>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</si>
  <si>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</si>
  <si>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</si>
  <si>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</si>
  <si>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</si>
  <si>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</si>
  <si>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</si>
  <si>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</si>
  <si>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</si>
  <si>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</si>
  <si>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</si>
  <si>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</si>
  <si>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</si>
  <si>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</si>
  <si>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</si>
  <si>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</si>
  <si>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</si>
  <si>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</si>
  <si>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</si>
  <si>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</si>
  <si>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</si>
  <si>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</si>
  <si>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</si>
  <si>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</si>
  <si>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</si>
  <si>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</si>
  <si>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</si>
  <si>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</si>
  <si>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</si>
  <si>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</si>
  <si>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</si>
  <si>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</si>
  <si>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</si>
  <si>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</si>
  <si>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</si>
  <si>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</si>
  <si>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</si>
  <si>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</si>
  <si>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</si>
  <si>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</si>
  <si>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</si>
  <si>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</si>
  <si>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</si>
  <si>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</si>
  <si>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</si>
  <si>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</si>
  <si>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</si>
  <si>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</si>
  <si>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</si>
  <si>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</si>
  <si>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</si>
  <si>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</si>
  <si>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</si>
  <si>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</si>
  <si>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</si>
  <si>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</si>
  <si>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</si>
  <si>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</si>
  <si>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</si>
  <si>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</si>
  <si>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</si>
  <si>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</si>
  <si>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</si>
  <si>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</si>
  <si>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</si>
  <si>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</si>
  <si>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</si>
  <si>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</si>
  <si>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</si>
  <si>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</si>
  <si>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</si>
  <si>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</si>
  <si>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</si>
  <si>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</si>
  <si>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</si>
  <si>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</si>
  <si>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</si>
  <si>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</si>
  <si>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</si>
  <si>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</si>
  <si>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</si>
  <si>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</si>
  <si>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</si>
  <si>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</si>
  <si>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</si>
  <si>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</si>
  <si>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</si>
  <si>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</si>
  <si>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</si>
  <si>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</si>
  <si>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</si>
  <si>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</si>
  <si>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</si>
  <si>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</si>
  <si>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</si>
  <si>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</si>
  <si>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</si>
  <si>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</si>
  <si>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</si>
  <si>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</si>
  <si>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</si>
  <si>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</si>
  <si>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</si>
  <si>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</si>
  <si>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</si>
  <si>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</si>
  <si>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</si>
  <si>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</si>
  <si>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</si>
  <si>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</si>
  <si>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</si>
  <si>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</si>
  <si>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</si>
  <si>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</si>
  <si>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</si>
  <si>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</si>
  <si>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</si>
  <si>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</si>
  <si>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</si>
  <si>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</si>
  <si>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</si>
  <si>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</si>
  <si>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</si>
  <si>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</si>
  <si>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</si>
  <si>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</si>
  <si>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</si>
  <si>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</si>
  <si>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</si>
  <si>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</si>
  <si>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</si>
  <si>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</si>
  <si>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</si>
  <si>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</si>
  <si>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</si>
  <si>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</si>
  <si>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</si>
  <si>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</si>
  <si>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</si>
  <si>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</si>
  <si>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</si>
  <si>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</si>
  <si>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</si>
  <si>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</si>
  <si>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</si>
  <si>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</si>
  <si>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</si>
  <si>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</si>
  <si>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</si>
  <si>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</si>
  <si>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</si>
  <si>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</si>
  <si>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</si>
  <si>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</si>
  <si>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</si>
  <si>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</si>
  <si>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</si>
  <si>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</si>
  <si>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</si>
  <si>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</si>
  <si>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</si>
  <si>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</si>
  <si>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</si>
  <si>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</si>
  <si>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</si>
  <si>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</si>
  <si>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</si>
  <si>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</si>
  <si>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</si>
  <si>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</si>
  <si>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</si>
  <si>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</si>
  <si>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</si>
  <si>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</si>
  <si>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</si>
  <si>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</si>
  <si>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</si>
  <si>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</si>
  <si>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</si>
  <si>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</si>
  <si>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</si>
  <si>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</si>
  <si>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</si>
  <si>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</si>
  <si>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</si>
  <si>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</si>
  <si>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</si>
  <si>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</si>
  <si>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</si>
  <si>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</si>
  <si>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</si>
  <si>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</si>
  <si>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</si>
  <si>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</si>
  <si>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</si>
  <si>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</si>
  <si>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</si>
  <si>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</si>
  <si>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</si>
  <si>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</si>
  <si>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</si>
  <si>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</si>
  <si>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</si>
  <si>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</si>
  <si>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</si>
  <si>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</si>
  <si>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</si>
  <si>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</si>
  <si>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</si>
  <si>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</si>
  <si>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</si>
  <si>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</si>
  <si>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</si>
  <si>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</si>
  <si>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</si>
  <si>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</si>
  <si>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</si>
  <si>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</si>
  <si>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</si>
  <si>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</si>
  <si>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</si>
  <si>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</si>
  <si>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</si>
  <si>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</si>
  <si>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</si>
  <si>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</si>
  <si>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</si>
  <si>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</si>
  <si>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</si>
  <si>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</si>
  <si>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</si>
  <si>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</si>
  <si>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</si>
  <si>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</si>
  <si>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</si>
  <si>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</si>
  <si>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</si>
  <si>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</si>
  <si>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</si>
  <si>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</si>
  <si>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</si>
  <si>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</si>
  <si>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</si>
  <si>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</si>
  <si>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</si>
  <si>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</si>
  <si>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</si>
  <si>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</si>
  <si>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</si>
  <si>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</si>
  <si>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</si>
  <si>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</si>
  <si>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</si>
  <si>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</si>
  <si>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</si>
  <si>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</si>
  <si>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</si>
  <si>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</si>
  <si>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</si>
  <si>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</si>
  <si>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</si>
  <si>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</si>
  <si>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</si>
  <si>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</si>
  <si>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</si>
  <si>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</si>
  <si>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</si>
  <si>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</si>
  <si>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</si>
  <si>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</si>
  <si>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</si>
  <si>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</si>
  <si>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</si>
  <si>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</si>
  <si>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</si>
  <si>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</si>
  <si>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</si>
  <si>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</si>
  <si>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</si>
  <si>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</si>
  <si>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</si>
  <si>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</si>
  <si>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</si>
  <si>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</si>
  <si>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</si>
  <si>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</si>
  <si>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</si>
  <si>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</si>
  <si>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</si>
  <si>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</si>
  <si>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</si>
  <si>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</si>
  <si>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</si>
  <si>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</si>
  <si>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</si>
  <si>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</si>
  <si>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</si>
  <si>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</si>
  <si>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</si>
  <si>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</si>
  <si>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</si>
  <si>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</si>
  <si>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</si>
  <si>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</si>
  <si>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</si>
  <si>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</si>
  <si>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</si>
  <si>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</si>
  <si>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</si>
  <si>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</si>
  <si>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</si>
  <si>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</si>
  <si>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</si>
  <si>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</si>
  <si>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</si>
  <si>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</si>
  <si>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</si>
  <si>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</si>
  <si>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</si>
  <si>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</si>
  <si>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</si>
  <si>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</si>
  <si>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</si>
  <si>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</si>
  <si>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</si>
  <si>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</si>
  <si>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</si>
  <si>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</si>
  <si>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</si>
  <si>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</si>
  <si>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</si>
  <si>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</si>
  <si>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</si>
  <si>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</si>
  <si>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</si>
  <si>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</si>
  <si>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</si>
  <si>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</si>
  <si>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</si>
  <si>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</si>
  <si>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</si>
  <si>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</si>
  <si>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</si>
  <si>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</si>
  <si>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</si>
  <si>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</si>
  <si>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</si>
  <si>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</si>
  <si>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</si>
  <si>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</si>
  <si>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</si>
  <si>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</si>
  <si>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</si>
  <si>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</si>
  <si>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</si>
  <si>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</si>
  <si>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</si>
  <si>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</si>
  <si>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</si>
  <si>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</si>
  <si>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</si>
  <si>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</si>
  <si>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</si>
  <si>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</si>
  <si>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</si>
  <si>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</si>
  <si>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</si>
  <si>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</si>
  <si>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</si>
  <si>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</si>
  <si>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</si>
  <si>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</si>
  <si>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</si>
  <si>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</si>
  <si>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</si>
  <si>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</si>
  <si>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</si>
  <si>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</si>
  <si>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</si>
  <si>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</si>
  <si>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</si>
  <si>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</si>
  <si>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</si>
  <si>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</si>
  <si>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</si>
  <si>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</si>
  <si>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</si>
  <si>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</si>
  <si>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</si>
  <si>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</si>
  <si>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</si>
  <si>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</si>
  <si>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</si>
  <si>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</si>
  <si>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</si>
  <si>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</si>
  <si>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</si>
  <si>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</si>
  <si>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</si>
  <si>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</si>
  <si>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</si>
  <si>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</si>
  <si>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</si>
  <si>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</si>
  <si>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</si>
  <si>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</si>
  <si>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</si>
  <si>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</si>
  <si>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</si>
  <si>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</si>
  <si>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</si>
  <si>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</si>
  <si>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</si>
  <si>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</si>
  <si>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</si>
  <si>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</si>
  <si>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</si>
  <si>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</si>
  <si>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</si>
  <si>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</si>
  <si>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</si>
  <si>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</si>
  <si>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</si>
  <si>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</si>
  <si>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</si>
  <si>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</si>
  <si>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</si>
  <si>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</si>
  <si>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</si>
  <si>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</si>
  <si>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</si>
  <si>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</si>
  <si>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</si>
  <si>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</si>
  <si>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</si>
  <si>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</si>
  <si>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</si>
  <si>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</si>
  <si>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</si>
  <si>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</si>
  <si>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</si>
  <si>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</si>
  <si>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</si>
  <si>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</si>
  <si>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</si>
  <si>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</si>
  <si>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</si>
  <si>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</si>
  <si>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</si>
  <si>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</si>
  <si>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</si>
  <si>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</si>
  <si>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</si>
  <si>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</si>
  <si>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</si>
  <si>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</si>
  <si>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</si>
  <si>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</si>
  <si>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</si>
  <si>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</si>
  <si>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</si>
  <si>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</si>
  <si>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</si>
  <si>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</si>
  <si>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</si>
  <si>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</si>
  <si>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</si>
  <si>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</si>
  <si>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</si>
  <si>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</si>
  <si>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</si>
  <si>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</si>
  <si>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</si>
  <si>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</si>
  <si>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</si>
  <si>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</si>
  <si>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</si>
  <si>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</si>
  <si>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</si>
  <si>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</si>
  <si>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</si>
  <si>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</si>
  <si>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</si>
  <si>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</si>
  <si>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</si>
  <si>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</si>
  <si>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</si>
  <si>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</si>
  <si>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</si>
  <si>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</si>
  <si>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</si>
  <si>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</si>
  <si>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</si>
  <si>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</si>
  <si>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</si>
  <si>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</si>
  <si>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</si>
  <si>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</si>
  <si>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</si>
  <si>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</si>
  <si>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</si>
  <si>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</si>
  <si>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</si>
  <si>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</si>
  <si>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</si>
  <si>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</si>
  <si>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</si>
  <si>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</si>
  <si>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</si>
  <si>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</si>
  <si>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</si>
  <si>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</si>
  <si>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</si>
  <si>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</si>
  <si>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</si>
  <si>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</si>
  <si>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</si>
  <si>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</si>
  <si>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</si>
  <si>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</si>
  <si>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</si>
  <si>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</si>
  <si>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</si>
  <si>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</si>
  <si>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</si>
  <si>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</si>
  <si>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</si>
  <si>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</si>
  <si>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</si>
  <si>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</si>
  <si>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</si>
  <si>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</si>
  <si>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</si>
  <si>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</si>
  <si>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</si>
  <si>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</si>
  <si>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</si>
  <si>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</si>
  <si>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</si>
  <si>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</si>
  <si>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</si>
  <si>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</si>
  <si>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</si>
  <si>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</si>
  <si>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</si>
  <si>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</si>
  <si>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</si>
  <si>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</si>
  <si>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</si>
  <si>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</si>
  <si>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</si>
  <si>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</si>
  <si>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</si>
  <si>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</si>
  <si>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</si>
  <si>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</si>
  <si>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</si>
  <si>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</si>
  <si>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</si>
  <si>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</si>
  <si>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</si>
  <si>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</si>
  <si>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</si>
  <si>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</si>
  <si>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</si>
  <si>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</si>
  <si>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</si>
  <si>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</si>
  <si>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</si>
  <si>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</si>
  <si>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</si>
  <si>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</si>
  <si>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</si>
  <si>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</si>
  <si>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</si>
  <si>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</si>
  <si>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</si>
  <si>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</si>
  <si>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</si>
  <si>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</si>
  <si>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</si>
  <si>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</si>
  <si>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</si>
  <si>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</si>
  <si>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</si>
  <si>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</si>
  <si>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</si>
  <si>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</si>
  <si>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</si>
  <si>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</si>
  <si>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</si>
  <si>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</si>
  <si>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</si>
  <si>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</si>
  <si>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</si>
  <si>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</si>
  <si>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</si>
  <si>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</si>
  <si>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</si>
  <si>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</si>
  <si>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</si>
  <si>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</si>
  <si>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</si>
  <si>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</si>
  <si>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</si>
  <si>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</si>
  <si>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</si>
  <si>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</si>
  <si>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</si>
  <si>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</si>
  <si>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</si>
  <si>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</si>
  <si>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</si>
  <si>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</si>
  <si>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</si>
  <si>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</si>
  <si>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</si>
  <si>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</si>
  <si>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</si>
  <si>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</si>
  <si>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</si>
  <si>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</si>
  <si>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</si>
  <si>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</si>
  <si>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</si>
  <si>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</si>
  <si>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</si>
  <si>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</si>
  <si>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</si>
  <si>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</si>
  <si>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</si>
  <si>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</si>
  <si>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</si>
  <si>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</si>
  <si>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</si>
  <si>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</si>
  <si>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</si>
  <si>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</si>
  <si>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</si>
  <si>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</si>
  <si>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</si>
  <si>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</si>
  <si>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</si>
  <si>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</si>
  <si>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</si>
  <si>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</si>
  <si>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</si>
  <si>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</si>
  <si>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</si>
  <si>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</si>
  <si>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</si>
  <si>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</si>
  <si>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</si>
  <si>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</si>
  <si>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</si>
  <si>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</si>
  <si>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</si>
  <si>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</si>
  <si>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</si>
  <si>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</si>
  <si>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</si>
  <si>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</si>
  <si>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</si>
  <si>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</si>
  <si>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</si>
  <si>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</si>
  <si>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</si>
  <si>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</si>
  <si>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</si>
  <si>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</si>
  <si>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</si>
  <si>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</si>
  <si>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</si>
  <si>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</si>
  <si>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</si>
  <si>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</si>
  <si>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</si>
  <si>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</si>
  <si>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</si>
  <si>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</si>
  <si>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</si>
  <si>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</si>
  <si>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</si>
  <si>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</si>
  <si>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</si>
  <si>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</si>
  <si>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</si>
  <si>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</si>
  <si>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</si>
  <si>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</si>
  <si>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</si>
  <si>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</si>
  <si>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</si>
  <si>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</si>
  <si>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</si>
  <si>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</si>
  <si>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</si>
  <si>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</si>
  <si>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</si>
  <si>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</si>
  <si>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</si>
  <si>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</si>
  <si>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</si>
  <si>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</si>
  <si>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</si>
  <si>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</si>
  <si>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</si>
  <si>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</si>
  <si>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</si>
  <si>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</si>
  <si>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</si>
  <si>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</si>
  <si>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</si>
  <si>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</si>
  <si>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</si>
  <si>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</si>
  <si>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</si>
  <si>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</si>
  <si>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</si>
  <si>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</si>
  <si>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</si>
  <si>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</si>
  <si>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</si>
  <si>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</si>
  <si>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</si>
  <si>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</si>
  <si>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</si>
  <si>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</si>
  <si>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</si>
  <si>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</si>
  <si>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</si>
  <si>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</si>
  <si>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</si>
  <si>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</si>
  <si>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</si>
  <si>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</si>
  <si>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</si>
  <si>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</si>
  <si>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</si>
  <si>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</si>
  <si>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</si>
  <si>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</si>
  <si>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</si>
  <si>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</si>
  <si>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</si>
  <si>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</si>
  <si>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</si>
  <si>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</si>
  <si>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</si>
  <si>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</si>
  <si>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</si>
  <si>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</si>
  <si>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</si>
  <si>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</si>
  <si>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</si>
  <si>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</si>
  <si>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</si>
  <si>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</si>
  <si>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</si>
  <si>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</si>
  <si>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</si>
  <si>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</si>
  <si>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</si>
  <si>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</si>
  <si>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</si>
  <si>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</si>
  <si>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</si>
  <si>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</si>
  <si>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</si>
  <si>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</si>
  <si>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</si>
  <si>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</si>
  <si>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</si>
  <si>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</si>
  <si>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</si>
  <si>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</si>
  <si>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</si>
  <si>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</si>
  <si>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</si>
  <si>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</si>
  <si>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</si>
  <si>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</si>
  <si>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</si>
  <si>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</si>
  <si>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</si>
  <si>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</si>
  <si>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</si>
  <si>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</si>
  <si>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</si>
  <si>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</si>
  <si>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</si>
  <si>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</si>
  <si>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</si>
  <si>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</si>
  <si>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</si>
  <si>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</si>
  <si>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</si>
  <si>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</si>
  <si>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</si>
  <si>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</si>
  <si>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</si>
  <si>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</si>
  <si>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</si>
  <si>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</si>
  <si>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</si>
  <si>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</si>
  <si>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</si>
  <si>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</si>
  <si>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</si>
  <si>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</si>
  <si>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</si>
  <si>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</si>
  <si>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</si>
  <si>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</si>
  <si>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</si>
  <si>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</si>
  <si>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</si>
  <si>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</si>
  <si>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</si>
  <si>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</si>
  <si>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</si>
  <si>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</si>
  <si>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</si>
  <si>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</si>
  <si>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</si>
  <si>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</si>
  <si>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</si>
  <si>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</si>
  <si>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</si>
  <si>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</si>
  <si>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</si>
  <si>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</si>
  <si>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</si>
  <si>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</si>
  <si>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</si>
  <si>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</si>
  <si>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</si>
  <si>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</si>
  <si>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</si>
  <si>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</si>
  <si>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</si>
  <si>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</si>
  <si>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</si>
  <si>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</si>
  <si>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</si>
  <si>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</si>
  <si>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</si>
  <si>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</si>
  <si>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</si>
  <si>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</si>
  <si>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</si>
  <si>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</si>
  <si>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</si>
  <si>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</si>
  <si>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</si>
  <si>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</si>
  <si>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</si>
  <si>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</si>
  <si>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</si>
  <si>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</si>
  <si>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</si>
  <si>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</si>
  <si>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</si>
  <si>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</si>
  <si>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</si>
  <si>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</si>
  <si>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</si>
  <si>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</si>
  <si>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</si>
  <si>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</si>
  <si>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</si>
  <si>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</si>
  <si>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</si>
  <si>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</si>
  <si>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</si>
  <si>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</si>
  <si>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</si>
  <si>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</si>
  <si>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</si>
  <si>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</si>
  <si>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</si>
  <si>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</si>
  <si>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</si>
  <si>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</si>
  <si>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</si>
  <si>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</si>
  <si>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</si>
  <si>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</si>
  <si>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</si>
  <si>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</si>
  <si>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</si>
  <si>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</si>
  <si>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</si>
  <si>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</si>
  <si>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</si>
  <si>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</si>
  <si>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</si>
  <si>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</si>
  <si>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</si>
  <si>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</si>
  <si>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</si>
  <si>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</si>
  <si>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</si>
  <si>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</si>
  <si>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</si>
  <si>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</si>
  <si>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</si>
  <si>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</si>
  <si>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</si>
  <si>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</si>
  <si>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</si>
  <si>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</si>
  <si>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</si>
  <si>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</si>
  <si>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</si>
  <si>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</si>
  <si>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</si>
  <si>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</si>
  <si>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</si>
  <si>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</si>
  <si>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</si>
  <si>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</si>
  <si>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</si>
  <si>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</si>
  <si>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</si>
  <si>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</si>
  <si>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</si>
  <si>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</si>
  <si>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</si>
  <si>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</si>
  <si>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</si>
  <si>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</si>
  <si>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</si>
  <si>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</si>
  <si>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</si>
  <si>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</si>
  <si>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</si>
  <si>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</si>
  <si>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</si>
  <si>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</si>
  <si>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</si>
  <si>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</si>
  <si>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</si>
  <si>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</si>
  <si>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</si>
  <si>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</si>
  <si>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</si>
  <si>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</si>
  <si>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</si>
  <si>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</si>
  <si>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</si>
  <si>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</si>
  <si>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</si>
  <si>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</si>
  <si>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</si>
  <si>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</si>
  <si>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</si>
  <si>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</si>
  <si>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</si>
  <si>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</si>
  <si>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</si>
  <si>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</si>
  <si>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</si>
  <si>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</si>
  <si>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</si>
  <si>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</si>
  <si>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</si>
  <si>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</si>
  <si>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</si>
  <si>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</si>
  <si>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</si>
  <si>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</si>
  <si>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</si>
  <si>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</si>
  <si>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</si>
  <si>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</si>
  <si>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</si>
  <si>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</si>
  <si>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</si>
  <si>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</si>
  <si>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</si>
  <si>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</si>
  <si>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</si>
  <si>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</si>
  <si>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</si>
  <si>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</si>
  <si>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</si>
  <si>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</si>
  <si>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</si>
  <si>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</si>
  <si>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</si>
  <si>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</si>
  <si>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</si>
  <si>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</si>
  <si>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</si>
  <si>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</si>
  <si>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</si>
  <si>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</si>
  <si>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</si>
  <si>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</si>
  <si>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</si>
  <si>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</si>
  <si>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</si>
  <si>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</si>
  <si>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</si>
  <si>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</si>
  <si>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</si>
  <si>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</si>
  <si>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</si>
  <si>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</si>
  <si>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</si>
  <si>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</si>
  <si>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</si>
  <si>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</si>
  <si>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</si>
  <si>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</si>
  <si>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</si>
  <si>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</si>
  <si>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</si>
  <si>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</si>
  <si>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</si>
  <si>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</si>
  <si>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</si>
  <si>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</si>
  <si>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</si>
  <si>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</si>
  <si>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</si>
  <si>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</si>
  <si>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</si>
  <si>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</si>
  <si>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</si>
  <si>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</si>
  <si>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</si>
  <si>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</si>
  <si>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</si>
  <si>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</si>
  <si>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</si>
  <si>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</si>
  <si>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</si>
  <si>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</si>
  <si>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</si>
  <si>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</si>
  <si>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</si>
  <si>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</si>
  <si>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</si>
  <si>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</si>
  <si>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</si>
  <si>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</si>
  <si>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</si>
  <si>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</si>
  <si>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</si>
  <si>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</si>
  <si>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</si>
  <si>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</si>
  <si>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</si>
  <si>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</si>
  <si>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</si>
  <si>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</si>
  <si>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</si>
  <si>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</si>
  <si>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</si>
  <si>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</si>
  <si>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</si>
  <si>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</si>
  <si>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</si>
  <si>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</si>
  <si>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</si>
  <si>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</si>
  <si>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</si>
  <si>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</si>
  <si>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</si>
  <si>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</si>
  <si>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</si>
  <si>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</si>
  <si>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</si>
  <si>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</si>
  <si>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</si>
  <si>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</si>
  <si>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</si>
  <si>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</si>
  <si>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</si>
  <si>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</si>
  <si>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</si>
  <si>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</si>
  <si>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</si>
  <si>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</si>
  <si>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</si>
  <si>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</si>
  <si>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</si>
  <si>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</si>
  <si>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</si>
  <si>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</si>
  <si>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</si>
  <si>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</si>
  <si>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</si>
  <si>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</si>
  <si>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</si>
  <si>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</si>
  <si>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</si>
  <si>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</si>
  <si>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</si>
  <si>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</si>
  <si>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</si>
  <si>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</si>
  <si>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</si>
  <si>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</si>
  <si>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</si>
  <si>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</si>
  <si>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</si>
  <si>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</si>
  <si>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</si>
  <si>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</si>
  <si>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</si>
  <si>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</si>
  <si>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</si>
  <si>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</si>
  <si>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</si>
  <si>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</si>
  <si>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</si>
  <si>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</si>
  <si>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</si>
  <si>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</si>
  <si>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</si>
  <si>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</si>
  <si>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</si>
  <si>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</si>
  <si>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</si>
  <si>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</si>
  <si>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</si>
  <si>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</si>
  <si>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</si>
  <si>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</si>
  <si>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</si>
  <si>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</si>
  <si>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</si>
  <si>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</si>
  <si>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</si>
  <si>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</si>
  <si>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</si>
  <si>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</si>
  <si>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</si>
  <si>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</si>
  <si>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</si>
  <si>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</si>
  <si>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</si>
  <si>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</si>
  <si>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</si>
  <si>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</si>
  <si>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</si>
  <si>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</si>
  <si>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</si>
  <si>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</si>
  <si>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</si>
  <si>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</si>
  <si>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</si>
  <si>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</si>
  <si>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</si>
  <si>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</si>
  <si>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</si>
  <si>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</si>
  <si>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</si>
  <si>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</si>
  <si>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</si>
  <si>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</si>
  <si>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</si>
  <si>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</si>
  <si>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</si>
  <si>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</si>
  <si>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</si>
  <si>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</si>
  <si>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</si>
  <si>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</si>
  <si>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</si>
  <si>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</si>
  <si>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</si>
  <si>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</si>
  <si>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</si>
  <si>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</si>
  <si>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</si>
  <si>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</si>
  <si>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</si>
  <si>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</si>
  <si>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</si>
  <si>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</si>
  <si>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</si>
  <si>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</si>
  <si>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</si>
  <si>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</si>
  <si>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</si>
  <si>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</si>
  <si>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</si>
  <si>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</si>
  <si>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</si>
  <si>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</si>
  <si>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</si>
  <si>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</si>
  <si>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</si>
  <si>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</si>
  <si>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</si>
  <si>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</si>
  <si>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</si>
  <si>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</si>
  <si>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</si>
  <si>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</si>
  <si>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</si>
  <si>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</si>
  <si>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</si>
  <si>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</si>
  <si>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</si>
  <si>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</si>
  <si>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</si>
  <si>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</si>
  <si>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</si>
  <si>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</si>
  <si>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</si>
  <si>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</si>
  <si>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</si>
  <si>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</si>
  <si>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</si>
  <si>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</si>
  <si>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</si>
  <si>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</si>
  <si>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</si>
  <si>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</si>
  <si>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</si>
  <si>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</si>
  <si>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</si>
  <si>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</si>
  <si>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</si>
  <si>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</si>
  <si>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</si>
  <si>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</si>
  <si>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</si>
  <si>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</si>
  <si>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</si>
  <si>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</si>
  <si>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</si>
  <si>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</si>
  <si>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</si>
  <si>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</si>
  <si>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</si>
  <si>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</si>
  <si>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</si>
  <si>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</si>
  <si>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</si>
  <si>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</si>
  <si>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</si>
  <si>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</si>
  <si>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</si>
  <si>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</si>
  <si>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</si>
  <si>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</si>
  <si>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</si>
  <si>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</si>
  <si>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</si>
  <si>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</si>
  <si>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</si>
  <si>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</si>
  <si>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</si>
  <si>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</si>
  <si>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</si>
  <si>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</si>
  <si>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</si>
  <si>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</si>
  <si>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</si>
  <si>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</si>
  <si>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</si>
  <si>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</si>
  <si>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</si>
  <si>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</si>
  <si>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</si>
  <si>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</si>
  <si>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</si>
  <si>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</si>
  <si>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</si>
  <si>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</si>
  <si>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</si>
  <si>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</si>
  <si>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</si>
  <si>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</si>
  <si>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</si>
  <si>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</si>
  <si>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</si>
  <si>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</si>
  <si>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</si>
  <si>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</si>
  <si>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</si>
  <si>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</si>
  <si>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</si>
  <si>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</si>
  <si>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</si>
  <si>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</si>
  <si>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</si>
  <si>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</si>
  <si>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</si>
  <si>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</si>
  <si>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</si>
  <si>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</si>
  <si>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</si>
  <si>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</si>
  <si>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</si>
  <si>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</si>
  <si>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</si>
  <si>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</si>
  <si>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</si>
  <si>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</si>
  <si>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</si>
  <si>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</si>
  <si>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</si>
  <si>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</si>
  <si>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</si>
  <si>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</si>
  <si>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</si>
  <si>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</si>
  <si>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</si>
  <si>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</si>
  <si>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</si>
  <si>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</si>
  <si>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</si>
  <si>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</si>
  <si>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</si>
  <si>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</si>
  <si>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</si>
  <si>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</si>
  <si>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</si>
  <si>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</si>
  <si>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</si>
  <si>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</si>
  <si>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</si>
  <si>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</si>
  <si>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</si>
  <si>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</si>
  <si>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</si>
  <si>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</si>
  <si>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</si>
  <si>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</si>
  <si>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</si>
  <si>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</si>
  <si>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</si>
  <si>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</si>
  <si>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</si>
  <si>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</si>
  <si>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</si>
  <si>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</si>
  <si>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</si>
  <si>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</si>
  <si>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</si>
  <si>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</si>
  <si>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</si>
  <si>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</si>
  <si>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</si>
  <si>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</si>
  <si>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</si>
  <si>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</si>
  <si>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</si>
  <si>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</si>
  <si>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</si>
  <si>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</si>
  <si>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</si>
  <si>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</si>
  <si>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</si>
  <si>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</si>
  <si>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</si>
  <si>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</si>
  <si>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</si>
  <si>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</si>
  <si>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</si>
  <si>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</si>
  <si>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</si>
  <si>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</si>
  <si>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</si>
  <si>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</si>
  <si>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</si>
  <si>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</si>
  <si>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</si>
  <si>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</si>
  <si>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</si>
  <si>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</si>
  <si>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</si>
  <si>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</si>
  <si>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</si>
  <si>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</si>
  <si>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</si>
  <si>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</si>
  <si>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</si>
  <si>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</si>
  <si>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</si>
  <si>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</si>
  <si>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</si>
  <si>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</si>
  <si>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</si>
  <si>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</si>
  <si>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</si>
  <si>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</si>
  <si>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</si>
  <si>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</si>
  <si>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</si>
  <si>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</si>
  <si>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</si>
  <si>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</si>
  <si>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</si>
  <si>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</si>
  <si>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</si>
  <si>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</si>
  <si>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</si>
  <si>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</si>
  <si>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</si>
  <si>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</si>
  <si>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</si>
  <si>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</si>
  <si>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</si>
  <si>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</si>
  <si>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</si>
  <si>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</si>
  <si>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</si>
  <si>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</si>
  <si>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</si>
  <si>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</si>
  <si>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</si>
  <si>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</si>
  <si>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</si>
  <si>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</si>
  <si>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</si>
  <si>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</si>
  <si>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</si>
  <si>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</si>
  <si>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</si>
  <si>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</si>
  <si>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</si>
  <si>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</si>
  <si>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</si>
  <si>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</si>
  <si>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</si>
  <si>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</si>
  <si>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</si>
  <si>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</si>
  <si>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</si>
  <si>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</si>
  <si>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</si>
  <si>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</si>
  <si>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</si>
  <si>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</si>
  <si>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</si>
  <si>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</si>
  <si>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</si>
  <si>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</si>
  <si>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</si>
  <si>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</si>
  <si>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</si>
  <si>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</si>
  <si>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</si>
  <si>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</si>
  <si>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</si>
  <si>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</si>
  <si>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</si>
  <si>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</si>
  <si>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</si>
  <si>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</si>
  <si>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</si>
  <si>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</si>
  <si>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</si>
  <si>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</si>
  <si>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</si>
  <si>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</si>
  <si>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</si>
  <si>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</si>
  <si>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</si>
  <si>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</si>
  <si>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</si>
  <si>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</si>
  <si>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</si>
  <si>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</si>
  <si>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</si>
  <si>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</si>
  <si>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</si>
  <si>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</si>
  <si>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</si>
  <si>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</si>
  <si>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</si>
  <si>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</si>
  <si>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</si>
  <si>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</si>
  <si>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</si>
  <si>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</si>
  <si>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</si>
  <si>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</si>
  <si>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</si>
  <si>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</si>
  <si>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</si>
  <si>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</si>
  <si>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</si>
  <si>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</si>
  <si>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</si>
  <si>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</si>
  <si>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</si>
  <si>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</si>
  <si>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</si>
  <si>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</si>
  <si>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</si>
  <si>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</si>
  <si>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</si>
  <si>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</si>
  <si>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</si>
  <si>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</si>
  <si>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</si>
  <si>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</si>
  <si>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</si>
  <si>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</si>
  <si>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</si>
  <si>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</si>
  <si>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</si>
  <si>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</si>
  <si>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</si>
  <si>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</si>
  <si>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</si>
  <si>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</si>
  <si>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</si>
  <si>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</si>
  <si>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</si>
  <si>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</si>
  <si>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</si>
  <si>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</si>
  <si>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</si>
  <si>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</si>
  <si>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</si>
  <si>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</si>
  <si>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</si>
  <si>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</si>
  <si>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</si>
  <si>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</si>
  <si>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</si>
  <si>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</si>
  <si>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</si>
  <si>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</si>
  <si>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</si>
  <si>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</si>
  <si>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</si>
  <si>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</si>
  <si>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</si>
  <si>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</si>
  <si>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</si>
  <si>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</si>
  <si>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</si>
  <si>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</si>
  <si>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</si>
  <si>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</si>
  <si>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</si>
  <si>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</si>
  <si>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</si>
  <si>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</si>
  <si>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</si>
  <si>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</si>
  <si>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</si>
  <si>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</si>
  <si>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</si>
  <si>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</si>
  <si>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</si>
  <si>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</si>
  <si>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</si>
  <si>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</si>
  <si>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</si>
  <si>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</si>
  <si>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</si>
  <si>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</si>
  <si>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</si>
  <si>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</si>
  <si>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</si>
  <si>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</si>
  <si>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</si>
  <si>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</si>
  <si>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</si>
  <si>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</si>
  <si>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</si>
  <si>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</si>
  <si>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</si>
  <si>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</si>
  <si>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</si>
  <si>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</si>
  <si>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</si>
  <si>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</si>
  <si>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</si>
  <si>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</si>
  <si>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</si>
  <si>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</si>
  <si>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</si>
  <si>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</si>
  <si>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</si>
  <si>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</si>
  <si>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</si>
  <si>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</si>
  <si>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</si>
  <si>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</si>
  <si>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</si>
  <si>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</si>
  <si>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</si>
  <si>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</si>
  <si>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</si>
  <si>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</si>
  <si>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</si>
  <si>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</si>
  <si>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</si>
  <si>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</si>
  <si>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</si>
  <si>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</si>
  <si>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</si>
  <si>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</si>
  <si>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</si>
  <si>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</si>
  <si>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</si>
  <si>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</si>
  <si>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</si>
  <si>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</si>
  <si>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</si>
  <si>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</si>
  <si>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</si>
  <si>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</si>
  <si>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</si>
  <si>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</si>
  <si>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</si>
  <si>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</si>
  <si>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</si>
  <si>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</si>
  <si>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</si>
  <si>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</si>
  <si>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</si>
  <si>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</si>
  <si>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</si>
  <si>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</si>
  <si>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</si>
  <si>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</si>
  <si>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</si>
  <si>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</si>
  <si>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</si>
  <si>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</si>
  <si>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</si>
  <si>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</si>
  <si>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</si>
  <si>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</si>
  <si>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</si>
  <si>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</si>
  <si>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</si>
  <si>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</si>
  <si>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</si>
  <si>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</si>
  <si>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</si>
  <si>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</si>
  <si>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</si>
  <si>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</si>
  <si>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</si>
  <si>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</si>
  <si>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</si>
  <si>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</si>
  <si>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</si>
  <si>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</si>
  <si>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</si>
  <si>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</si>
  <si>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</si>
  <si>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</si>
  <si>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</si>
  <si>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</si>
  <si>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</si>
  <si>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</si>
  <si>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</si>
  <si>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</si>
  <si>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</si>
  <si>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</si>
  <si>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</si>
  <si>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</si>
  <si>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</si>
  <si>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</si>
  <si>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</si>
  <si>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</si>
  <si>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</si>
  <si>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</si>
  <si>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</si>
  <si>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</si>
  <si>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</si>
  <si>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</si>
  <si>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</si>
  <si>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</si>
  <si>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</si>
  <si>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</si>
  <si>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</si>
  <si>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</si>
  <si>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</si>
  <si>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</si>
  <si>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</si>
  <si>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</si>
  <si>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</si>
  <si>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</si>
  <si>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</si>
  <si>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</si>
  <si>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</si>
  <si>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</si>
  <si>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</si>
  <si>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</si>
  <si>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</si>
  <si>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</si>
  <si>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</si>
  <si>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</si>
  <si>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</si>
  <si>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</si>
  <si>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</si>
  <si>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</si>
  <si>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</si>
  <si>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</si>
  <si>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</si>
  <si>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</si>
  <si>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</si>
  <si>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</si>
  <si>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</si>
  <si>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</si>
  <si>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</si>
  <si>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</si>
  <si>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</si>
  <si>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</si>
  <si>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</si>
  <si>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</si>
  <si>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</si>
  <si>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</si>
  <si>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</si>
  <si>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</si>
  <si>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</si>
  <si>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</si>
  <si>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</si>
  <si>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</si>
  <si>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</si>
  <si>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</si>
  <si>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</si>
  <si>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</si>
  <si>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</si>
  <si>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</si>
  <si>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</si>
  <si>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</si>
  <si>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</si>
  <si>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</si>
  <si>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</si>
  <si>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</si>
  <si>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</si>
  <si>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</si>
  <si>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</si>
  <si>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</si>
  <si>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</si>
  <si>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</si>
  <si>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</si>
  <si>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</si>
  <si>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</si>
  <si>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</si>
  <si>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</si>
  <si>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</si>
  <si>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</si>
  <si>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</si>
  <si>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</si>
  <si>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</si>
  <si>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</si>
  <si>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</si>
  <si>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</si>
  <si>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</si>
  <si>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</si>
  <si>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</si>
  <si>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</si>
  <si>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</si>
  <si>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</si>
  <si>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</si>
  <si>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</si>
  <si>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</si>
  <si>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</si>
  <si>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</si>
  <si>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</si>
  <si>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</si>
  <si>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</si>
  <si>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</si>
  <si>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</si>
  <si>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</si>
  <si>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</si>
  <si>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</si>
  <si>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</si>
  <si>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</si>
  <si>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</si>
  <si>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</si>
  <si>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</si>
  <si>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</si>
  <si>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</si>
  <si>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</si>
  <si>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</si>
  <si>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</si>
  <si>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</si>
  <si>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</si>
  <si>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</si>
  <si>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</si>
  <si>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</si>
  <si>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</si>
  <si>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</si>
  <si>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</si>
  <si>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</si>
  <si>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</si>
  <si>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</si>
  <si>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</si>
  <si>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</si>
  <si>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</si>
  <si>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</si>
  <si>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</si>
  <si>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</si>
  <si>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</si>
  <si>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</si>
  <si>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</si>
  <si>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</si>
  <si>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</si>
  <si>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</si>
  <si>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</si>
  <si>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</si>
  <si>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</si>
  <si>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</si>
  <si>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</si>
  <si>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</si>
  <si>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</si>
  <si>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</si>
  <si>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</si>
  <si>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</si>
  <si>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</si>
  <si>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</si>
  <si>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</si>
  <si>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</si>
  <si>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</si>
  <si>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</si>
  <si>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</si>
  <si>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</si>
  <si>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</si>
  <si>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</si>
  <si>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</si>
  <si>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</si>
  <si>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</si>
  <si>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</si>
  <si>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</si>
  <si>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</si>
  <si>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</si>
  <si>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</si>
  <si>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</si>
  <si>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</si>
  <si>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</si>
  <si>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</si>
  <si>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</si>
  <si>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</si>
  <si>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</si>
  <si>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</si>
  <si>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</si>
  <si>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</si>
  <si>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</si>
  <si>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</si>
  <si>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</si>
  <si>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</si>
  <si>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</si>
  <si>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</si>
  <si>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</si>
  <si>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</si>
  <si>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</si>
  <si>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</si>
  <si>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</si>
  <si>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</si>
  <si>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</si>
  <si>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</si>
  <si>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</si>
  <si>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</si>
  <si>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</si>
  <si>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</si>
  <si>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</si>
  <si>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</si>
  <si>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</si>
  <si>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</si>
  <si>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</si>
  <si>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</si>
  <si>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</si>
  <si>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</si>
  <si>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</si>
  <si>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</si>
  <si>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</si>
  <si>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</si>
  <si>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</si>
  <si>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</si>
  <si>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</si>
  <si>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</si>
  <si>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</si>
  <si>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</si>
  <si>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</si>
  <si>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</si>
  <si>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</si>
  <si>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</si>
  <si>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</si>
  <si>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</si>
  <si>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</si>
  <si>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</si>
  <si>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</si>
  <si>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</si>
  <si>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</si>
  <si>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</si>
  <si>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</si>
  <si>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</si>
  <si>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</si>
  <si>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</si>
  <si>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</si>
  <si>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</si>
  <si>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</si>
  <si>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</si>
  <si>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</si>
  <si>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</si>
  <si>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</si>
  <si>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</si>
  <si>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</si>
  <si>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</si>
  <si>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</si>
  <si>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</si>
  <si>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</si>
  <si>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</si>
  <si>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</si>
  <si>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</si>
  <si>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</si>
  <si>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</si>
  <si>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</si>
  <si>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</si>
  <si>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</si>
  <si>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</si>
  <si>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</si>
  <si>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</si>
  <si>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</si>
  <si>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</si>
  <si>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</si>
  <si>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</si>
  <si>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</si>
  <si>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</si>
  <si>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</si>
  <si>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</si>
  <si>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</si>
  <si>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</si>
  <si>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</si>
  <si>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</si>
  <si>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</si>
  <si>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</si>
  <si>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</si>
  <si>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</si>
  <si>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</si>
  <si>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</si>
  <si>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</si>
  <si>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</si>
  <si>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</si>
  <si>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</si>
  <si>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</si>
  <si>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</si>
  <si>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</si>
  <si>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</si>
  <si>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</si>
  <si>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</si>
  <si>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</si>
  <si>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</si>
  <si>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</si>
  <si>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</si>
  <si>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</si>
  <si>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</si>
  <si>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</si>
  <si>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</si>
  <si>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</si>
  <si>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</si>
  <si>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</si>
  <si>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</si>
  <si>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</si>
  <si>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</si>
  <si>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</si>
  <si>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</si>
  <si>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</si>
  <si>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</si>
  <si>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</si>
  <si>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</si>
  <si>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</si>
  <si>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</si>
  <si>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</si>
  <si>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</si>
  <si>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</si>
  <si>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</si>
  <si>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</si>
  <si>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</si>
  <si>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</si>
  <si>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</si>
  <si>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</si>
  <si>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</si>
  <si>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</si>
  <si>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</si>
  <si>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</si>
  <si>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</si>
  <si>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</si>
  <si>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</si>
  <si>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</si>
  <si>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</si>
  <si>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</si>
  <si>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</si>
  <si>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</si>
  <si>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</si>
  <si>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</si>
  <si>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</si>
  <si>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</si>
  <si>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</si>
  <si>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</si>
  <si>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</si>
  <si>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</si>
  <si>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</si>
  <si>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</si>
  <si>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</si>
  <si>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</si>
  <si>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</si>
  <si>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</si>
  <si>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</si>
  <si>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</si>
  <si>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</si>
  <si>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</si>
  <si>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</si>
  <si>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</si>
  <si>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</si>
  <si>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</si>
  <si>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</si>
  <si>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</si>
  <si>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</si>
  <si>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</si>
  <si>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</si>
  <si>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</si>
  <si>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</si>
  <si>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</si>
  <si>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</si>
  <si>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</si>
  <si>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</si>
  <si>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</si>
  <si>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</si>
  <si>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</si>
  <si>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</si>
  <si>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</si>
  <si>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</si>
  <si>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</si>
  <si>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</si>
  <si>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</si>
  <si>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</si>
  <si>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</si>
  <si>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</si>
  <si>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</si>
  <si>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</si>
  <si>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</si>
  <si>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</si>
  <si>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</si>
  <si>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</si>
  <si>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</si>
  <si>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</si>
  <si>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</si>
  <si>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</si>
  <si>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</si>
  <si>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</si>
  <si>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</si>
  <si>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</si>
  <si>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</si>
  <si>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</si>
  <si>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</si>
  <si>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</si>
  <si>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</si>
  <si>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</si>
  <si>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</si>
  <si>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</si>
  <si>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</si>
  <si>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</si>
  <si>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</si>
  <si>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</si>
  <si>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</si>
  <si>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</si>
  <si>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</si>
  <si>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</si>
  <si>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</si>
  <si>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</si>
  <si>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</si>
  <si>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</si>
  <si>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</si>
  <si>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</si>
  <si>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</si>
  <si>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</si>
  <si>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</si>
  <si>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</si>
  <si>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</si>
  <si>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</si>
  <si>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</si>
  <si>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</si>
  <si>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</si>
  <si>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</si>
  <si>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</si>
  <si>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</si>
  <si>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</si>
  <si>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</si>
  <si>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</si>
  <si>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</si>
  <si>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</si>
  <si>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</si>
  <si>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</si>
  <si>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</si>
  <si>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</si>
  <si>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</si>
  <si>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</si>
  <si>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</si>
  <si>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</si>
  <si>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</si>
  <si>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</si>
  <si>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</si>
  <si>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</si>
  <si>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</si>
  <si>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</si>
  <si>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</si>
  <si>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</si>
  <si>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</si>
  <si>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</si>
  <si>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</si>
  <si>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</si>
  <si>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</si>
  <si>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</si>
  <si>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</si>
  <si>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</si>
  <si>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</si>
  <si>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</si>
  <si>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</si>
  <si>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</si>
  <si>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</si>
  <si>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</si>
  <si>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</si>
  <si>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</si>
  <si>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</si>
  <si>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</si>
  <si>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</si>
  <si>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</si>
  <si>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</si>
  <si>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</si>
  <si>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</si>
  <si>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</si>
  <si>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</si>
  <si>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</si>
  <si>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</si>
  <si>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</si>
  <si>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</si>
  <si>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</si>
  <si>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</si>
  <si>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</si>
  <si>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</si>
  <si>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</si>
  <si>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</si>
  <si>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</si>
  <si>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</si>
  <si>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</si>
  <si>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</si>
  <si>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</si>
  <si>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</si>
  <si>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</si>
  <si>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</si>
  <si>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</si>
  <si>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</si>
  <si>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</si>
  <si>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</si>
  <si>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</si>
  <si>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</si>
  <si>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</si>
  <si>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</si>
  <si>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</si>
  <si>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</si>
  <si>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</si>
  <si>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</si>
  <si>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</si>
  <si>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</si>
  <si>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</si>
  <si>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</si>
  <si>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</si>
  <si>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</si>
  <si>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</si>
  <si>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</si>
  <si>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</si>
  <si>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</si>
  <si>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</si>
  <si>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</si>
  <si>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</si>
  <si>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</si>
  <si>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</si>
  <si>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</si>
  <si>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</si>
  <si>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</si>
  <si>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</si>
  <si>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</si>
  <si>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</si>
  <si>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</si>
  <si>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</si>
  <si>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</si>
  <si>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</si>
  <si>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</si>
  <si>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</si>
  <si>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</si>
  <si>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</si>
  <si>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</si>
  <si>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</si>
  <si>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</si>
  <si>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</si>
  <si>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</si>
  <si>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</si>
  <si>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</si>
  <si>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</si>
  <si>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</si>
  <si>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</si>
  <si>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</si>
  <si>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</si>
  <si>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</si>
  <si>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</si>
  <si>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</si>
  <si>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</si>
  <si>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</si>
  <si>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</si>
  <si>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</si>
  <si>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</si>
  <si>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</si>
  <si>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</si>
  <si>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</si>
  <si>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</si>
  <si>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</si>
  <si>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</si>
  <si>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</si>
  <si>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</si>
  <si>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</si>
  <si>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</si>
  <si>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</si>
  <si>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</si>
  <si>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</si>
  <si>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</si>
  <si>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</si>
  <si>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</si>
  <si>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</si>
  <si>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</si>
  <si>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</si>
  <si>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</si>
  <si>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</si>
  <si>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</si>
  <si>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</si>
  <si>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</si>
  <si>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</si>
  <si>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</si>
  <si>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</si>
  <si>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</si>
  <si>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</si>
  <si>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</si>
  <si>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</si>
  <si>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</si>
  <si>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</si>
  <si>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</si>
  <si>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</si>
  <si>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</si>
  <si>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</si>
  <si>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</si>
  <si>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</si>
  <si>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</si>
  <si>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</si>
  <si>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</si>
  <si>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</si>
  <si>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</si>
  <si>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</si>
  <si>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</si>
  <si>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</si>
  <si>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</si>
  <si>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</si>
  <si>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</si>
  <si>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</si>
  <si>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</si>
  <si>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</si>
  <si>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</si>
  <si>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</si>
  <si>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</si>
  <si>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</si>
  <si>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</si>
  <si>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</si>
  <si>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</si>
  <si>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</si>
  <si>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</si>
  <si>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</si>
  <si>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</si>
  <si>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</si>
  <si>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</si>
  <si>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</si>
  <si>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</si>
  <si>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</si>
  <si>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</si>
  <si>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</si>
  <si>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</si>
  <si>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</si>
  <si>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</si>
  <si>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</si>
  <si>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</si>
  <si>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</si>
  <si>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</si>
  <si>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</si>
  <si>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</si>
  <si>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</si>
  <si>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</si>
  <si>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</si>
  <si>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</si>
  <si>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</si>
  <si>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</si>
  <si>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</si>
  <si>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</si>
  <si>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</si>
  <si>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</si>
  <si>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</si>
  <si>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</si>
  <si>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</si>
  <si>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</si>
  <si>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</si>
  <si>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</si>
  <si>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</si>
  <si>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</si>
  <si>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</si>
  <si>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</si>
  <si>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</si>
  <si>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</si>
  <si>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</si>
  <si>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</si>
  <si>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</si>
  <si>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</si>
  <si>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</si>
  <si>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</si>
  <si>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</si>
  <si>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</si>
  <si>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</si>
  <si>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</si>
  <si>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</si>
  <si>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</si>
  <si>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</si>
  <si>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</si>
  <si>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</si>
  <si>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</si>
  <si>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</si>
  <si>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</si>
  <si>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</si>
  <si>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</si>
  <si>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</si>
  <si>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</si>
  <si>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</si>
  <si>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</si>
  <si>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</si>
  <si>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</si>
  <si>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</si>
  <si>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</si>
  <si>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</si>
  <si>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</si>
  <si>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</si>
  <si>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</si>
  <si>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</si>
  <si>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</si>
  <si>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</si>
  <si>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</si>
  <si>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</si>
  <si>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</si>
  <si>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</si>
  <si>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</si>
  <si>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</si>
  <si>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</si>
  <si>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</si>
  <si>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</si>
  <si>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</si>
  <si>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</si>
  <si>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</si>
  <si>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</si>
  <si>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</si>
  <si>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</si>
  <si>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</si>
  <si>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</si>
  <si>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</si>
  <si>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</si>
  <si>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</si>
  <si>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</si>
  <si>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</si>
  <si>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</si>
  <si>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</si>
  <si>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</si>
  <si>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</si>
  <si>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</si>
  <si>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</si>
  <si>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</si>
  <si>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</si>
  <si>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</si>
  <si>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</si>
  <si>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</si>
  <si>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</si>
  <si>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</si>
  <si>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</si>
  <si>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</si>
  <si>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</si>
  <si>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</si>
  <si>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</si>
  <si>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</si>
  <si>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</si>
  <si>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</si>
  <si>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</si>
  <si>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</si>
  <si>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</si>
  <si>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</si>
  <si>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</si>
  <si>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</si>
  <si>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</si>
  <si>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</si>
  <si>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</si>
  <si>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</si>
  <si>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</si>
  <si>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</si>
  <si>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</si>
  <si>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</si>
  <si>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</si>
  <si>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</si>
  <si>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</si>
  <si>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</si>
  <si>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</si>
  <si>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</si>
  <si>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</si>
  <si>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</si>
  <si>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</si>
  <si>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</si>
  <si>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</si>
  <si>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</si>
  <si>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</si>
  <si>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</si>
  <si>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</si>
  <si>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</si>
  <si>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</si>
  <si>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</si>
  <si>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</si>
  <si>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</si>
  <si>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</si>
  <si>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</si>
  <si>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</si>
  <si>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</si>
  <si>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</si>
  <si>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</si>
  <si>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</si>
  <si>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</si>
  <si>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</si>
  <si>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</si>
  <si>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</si>
  <si>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</si>
  <si>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</si>
  <si>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</si>
  <si>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</si>
  <si>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</si>
  <si>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</si>
  <si>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</si>
  <si>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</si>
  <si>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</si>
  <si>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</si>
  <si>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</si>
  <si>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</si>
  <si>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</si>
  <si>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</si>
  <si>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</si>
  <si>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</si>
  <si>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</si>
  <si>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</si>
  <si>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</si>
  <si>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</si>
  <si>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</si>
  <si>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</si>
  <si>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</si>
  <si>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</si>
  <si>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</si>
  <si>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</si>
  <si>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</si>
  <si>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</si>
  <si>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</si>
  <si>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</si>
  <si>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</si>
  <si>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</si>
  <si>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</si>
  <si>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</si>
  <si>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</si>
  <si>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</si>
  <si>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</si>
  <si>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</si>
  <si>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</si>
  <si>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</si>
  <si>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</si>
  <si>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</si>
  <si>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</si>
  <si>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</si>
  <si>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</si>
  <si>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</si>
  <si>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</si>
  <si>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</si>
  <si>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</si>
  <si>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</si>
  <si>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</si>
  <si>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</si>
  <si>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</si>
  <si>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</si>
  <si>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</si>
  <si>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</si>
  <si>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</si>
  <si>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</si>
  <si>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</si>
  <si>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</si>
  <si>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</si>
  <si>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</si>
  <si>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</si>
  <si>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</si>
  <si>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</si>
  <si>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</si>
  <si>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</si>
  <si>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</si>
  <si>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</si>
  <si>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</si>
  <si>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</si>
  <si>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</si>
  <si>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</si>
  <si>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</si>
  <si>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</si>
  <si>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</si>
  <si>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</si>
  <si>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</si>
  <si>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</si>
  <si>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</si>
  <si>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</si>
  <si>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</si>
  <si>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</si>
  <si>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</si>
  <si>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</si>
  <si>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</si>
  <si>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</si>
  <si>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</si>
  <si>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</si>
  <si>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</si>
  <si>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</si>
  <si>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</si>
  <si>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</si>
  <si>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</si>
  <si>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</si>
  <si>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</si>
  <si>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</si>
  <si>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</si>
  <si>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</si>
  <si>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</si>
  <si>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</si>
  <si>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</si>
  <si>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</si>
  <si>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</si>
  <si>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</si>
  <si>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</si>
  <si>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</si>
  <si>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</si>
  <si>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</si>
  <si>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</si>
  <si>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</si>
  <si>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</si>
  <si>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</si>
  <si>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</si>
  <si>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</si>
  <si>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</si>
  <si>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</si>
  <si>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</si>
  <si>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</si>
  <si>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</si>
  <si>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</si>
  <si>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</si>
  <si>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</si>
  <si>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</si>
  <si>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</si>
  <si>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</si>
  <si>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</si>
  <si>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</si>
  <si>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</si>
  <si>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</si>
  <si>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</si>
  <si>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</si>
  <si>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</si>
  <si>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</si>
  <si>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</si>
  <si>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</si>
  <si>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</si>
  <si>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</si>
  <si>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</si>
  <si>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</si>
  <si>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</si>
  <si>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</si>
  <si>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</si>
  <si>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</si>
  <si>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</si>
  <si>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</si>
  <si>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</si>
  <si>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</si>
  <si>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</si>
  <si>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</si>
  <si>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</si>
  <si>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</si>
  <si>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</si>
  <si>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</si>
  <si>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</si>
  <si>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</si>
  <si>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</si>
  <si>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</si>
  <si>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</si>
  <si>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</si>
  <si>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</si>
  <si>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</si>
  <si>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</si>
  <si>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</si>
  <si>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</si>
  <si>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</si>
  <si>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</si>
  <si>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</si>
  <si>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</si>
  <si>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</si>
  <si>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</si>
  <si>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</si>
  <si>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</si>
  <si>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</si>
  <si>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</si>
  <si>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</si>
  <si>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</si>
  <si>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</si>
  <si>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</si>
  <si>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</si>
  <si>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</si>
  <si>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</si>
  <si>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</si>
  <si>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</si>
  <si>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</si>
  <si>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</si>
  <si>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</si>
  <si>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</si>
  <si>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</si>
  <si>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</si>
  <si>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</si>
  <si>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</si>
  <si>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</si>
  <si>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</si>
  <si>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</si>
  <si>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</si>
  <si>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</si>
  <si>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</si>
  <si>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</si>
  <si>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</si>
  <si>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</si>
  <si>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</si>
  <si>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</si>
  <si>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</si>
  <si>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</si>
  <si>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</si>
  <si>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</si>
  <si>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</si>
  <si>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</si>
  <si>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</si>
  <si>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</si>
  <si>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</si>
  <si>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</si>
  <si>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</si>
  <si>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</si>
  <si>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</si>
  <si>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</si>
  <si>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</si>
  <si>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</si>
  <si>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</si>
  <si>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</si>
  <si>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</si>
  <si>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</si>
  <si>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</si>
  <si>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</si>
  <si>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</si>
  <si>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</si>
  <si>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</si>
  <si>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</si>
  <si>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</si>
  <si>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</si>
  <si>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</si>
  <si>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</si>
  <si>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</si>
  <si>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</si>
  <si>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</si>
  <si>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</si>
  <si>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</si>
  <si>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</si>
  <si>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</si>
  <si>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</si>
  <si>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</si>
  <si>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</si>
  <si>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</si>
  <si>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</si>
  <si>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</si>
  <si>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</si>
  <si>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</si>
  <si>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</si>
  <si>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</si>
  <si>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</si>
  <si>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</si>
  <si>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</si>
  <si>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</si>
  <si>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</si>
  <si>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</si>
  <si>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</si>
  <si>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</si>
  <si>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</si>
  <si>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</si>
  <si>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</si>
  <si>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</si>
  <si>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</si>
  <si>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</si>
  <si>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</si>
  <si>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</si>
  <si>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</si>
  <si>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</si>
  <si>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</si>
  <si>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</si>
  <si>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</si>
  <si>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</si>
  <si>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</si>
  <si>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</si>
  <si>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</si>
  <si>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</si>
  <si>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</si>
  <si>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</si>
  <si>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</si>
  <si>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</si>
  <si>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</si>
  <si>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</si>
  <si>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</si>
  <si>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</si>
  <si>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</si>
  <si>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</si>
  <si>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</si>
  <si>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</si>
  <si>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</si>
  <si>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</si>
  <si>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</si>
  <si>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</si>
  <si>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</si>
  <si>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</si>
  <si>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</si>
  <si>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</si>
  <si>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</si>
  <si>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</si>
  <si>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</si>
  <si>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</si>
  <si>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</si>
  <si>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</si>
  <si>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</si>
  <si>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</si>
  <si>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</si>
  <si>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</si>
  <si>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</si>
  <si>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</si>
  <si>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</si>
  <si>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</si>
  <si>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</si>
  <si>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</si>
  <si>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</si>
  <si>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</si>
  <si>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</si>
  <si>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</si>
  <si>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</si>
  <si>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</si>
  <si>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</si>
  <si>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</si>
  <si>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</si>
  <si>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</si>
  <si>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</si>
  <si>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</si>
  <si>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</si>
  <si>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</si>
  <si>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</si>
  <si>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</si>
  <si>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</si>
  <si>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</si>
  <si>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</si>
  <si>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</si>
  <si>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</si>
  <si>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</si>
  <si>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</si>
  <si>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</si>
  <si>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</si>
  <si>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</si>
  <si>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</si>
  <si>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</si>
  <si>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</si>
  <si>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</si>
  <si>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</si>
  <si>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</si>
  <si>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</si>
  <si>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</si>
  <si>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</si>
  <si>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</si>
  <si>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</si>
  <si>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</si>
  <si>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</si>
  <si>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</si>
  <si>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</si>
  <si>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</si>
  <si>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</si>
  <si>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</si>
  <si>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</si>
  <si>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</si>
  <si>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</si>
  <si>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</si>
  <si>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</si>
  <si>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</si>
  <si>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</si>
  <si>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</si>
  <si>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</si>
  <si>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</si>
  <si>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</si>
  <si>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</si>
  <si>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</si>
  <si>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</si>
  <si>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</si>
  <si>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</si>
  <si>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</si>
  <si>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</si>
  <si>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</si>
  <si>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</si>
  <si>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</si>
  <si>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</si>
  <si>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</si>
  <si>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</si>
  <si>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</si>
  <si>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</si>
  <si>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</si>
  <si>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</si>
  <si>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</si>
  <si>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</si>
  <si>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</si>
  <si>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</si>
  <si>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</si>
  <si>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</si>
  <si>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</si>
  <si>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</si>
  <si>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</si>
  <si>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</si>
  <si>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</si>
  <si>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</si>
  <si>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</si>
  <si>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</si>
  <si>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</si>
  <si>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</si>
  <si>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</si>
  <si>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</si>
  <si>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</si>
  <si>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</si>
  <si>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</si>
  <si>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</si>
  <si>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</si>
  <si>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</si>
  <si>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</si>
  <si>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</si>
  <si>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</si>
  <si>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</si>
  <si>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</si>
  <si>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</si>
  <si>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</si>
  <si>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</si>
  <si>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</si>
  <si>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</si>
  <si>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</si>
  <si>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</si>
  <si>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</si>
  <si>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</si>
  <si>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</si>
  <si>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</si>
  <si>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</si>
  <si>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</si>
  <si>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</si>
  <si>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</si>
  <si>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</si>
  <si>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</si>
  <si>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</si>
  <si>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</si>
  <si>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</si>
  <si>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</si>
  <si>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</si>
  <si>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</si>
  <si>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</si>
  <si>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</si>
  <si>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</si>
  <si>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</si>
  <si>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</si>
  <si>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</si>
  <si>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</si>
  <si>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</si>
  <si>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</si>
  <si>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</si>
  <si>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</si>
  <si>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</si>
  <si>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</si>
  <si>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</si>
  <si>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</si>
  <si>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</si>
  <si>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</si>
  <si>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</si>
  <si>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</si>
  <si>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</si>
  <si>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</si>
  <si>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</si>
  <si>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</si>
  <si>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</si>
  <si>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</si>
  <si>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</si>
  <si>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</si>
  <si>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</si>
  <si>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</si>
  <si>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</si>
  <si>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</si>
  <si>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</si>
  <si>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</si>
  <si>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</si>
  <si>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</si>
  <si>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</si>
  <si>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</si>
  <si>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</si>
  <si>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</si>
  <si>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</si>
  <si>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</si>
  <si>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</si>
  <si>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</si>
  <si>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</si>
  <si>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</si>
  <si>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</si>
  <si>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</si>
  <si>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</si>
  <si>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</si>
  <si>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</si>
  <si>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</si>
  <si>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</si>
  <si>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</si>
  <si>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</si>
  <si>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</si>
  <si>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</si>
  <si>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</si>
  <si>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</si>
  <si>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</si>
  <si>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</si>
  <si>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</si>
  <si>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</si>
  <si>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</si>
  <si>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</si>
  <si>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</si>
  <si>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</si>
  <si>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</si>
  <si>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</si>
  <si>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</si>
  <si>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</si>
  <si>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</si>
  <si>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</si>
  <si>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</si>
  <si>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</si>
  <si>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</si>
  <si>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</si>
  <si>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</si>
  <si>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</si>
  <si>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</si>
  <si>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</si>
  <si>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</si>
  <si>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</si>
  <si>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</si>
  <si>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</si>
  <si>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</si>
  <si>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</si>
  <si>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</si>
  <si>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</si>
  <si>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</si>
  <si>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</si>
  <si>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</si>
  <si>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</si>
  <si>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</si>
  <si>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</si>
  <si>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</si>
  <si>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</si>
  <si>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</si>
  <si>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</si>
  <si>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</si>
  <si>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</si>
  <si>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</si>
  <si>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</si>
  <si>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</si>
  <si>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</si>
  <si>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</si>
  <si>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</si>
  <si>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</si>
  <si>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</si>
  <si>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</si>
  <si>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</si>
  <si>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</si>
  <si>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</si>
  <si>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</si>
  <si>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</si>
  <si>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</si>
  <si>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</si>
  <si>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</si>
  <si>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</si>
  <si>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</si>
  <si>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</si>
  <si>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</si>
  <si>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</si>
  <si>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</si>
  <si>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</si>
  <si>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</si>
  <si>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</si>
  <si>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</si>
  <si>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</si>
  <si>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</si>
  <si>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</si>
  <si>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</si>
  <si>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</si>
  <si>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</si>
  <si>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</si>
  <si>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</si>
  <si>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</si>
  <si>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</si>
  <si>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</si>
  <si>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</si>
  <si>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</si>
  <si>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</si>
  <si>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</si>
  <si>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</si>
  <si>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</si>
  <si>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</si>
  <si>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</si>
  <si>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</si>
  <si>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</si>
  <si>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</si>
  <si>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</si>
  <si>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</si>
  <si>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</si>
  <si>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</si>
  <si>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</si>
  <si>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</si>
  <si>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</si>
  <si>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</si>
  <si>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</si>
  <si>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</si>
  <si>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</si>
  <si>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</si>
  <si>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</si>
  <si>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</si>
  <si>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</si>
  <si>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</si>
  <si>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</si>
  <si>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</si>
  <si>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</si>
  <si>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</si>
  <si>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</si>
  <si>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</si>
  <si>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</si>
  <si>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</si>
  <si>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</si>
  <si>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</si>
  <si>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</si>
  <si>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</si>
  <si>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</si>
  <si>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</si>
  <si>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</si>
  <si>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</si>
  <si>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</si>
  <si>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</si>
  <si>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</si>
  <si>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</si>
  <si>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</si>
  <si>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</si>
  <si>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</si>
  <si>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</si>
  <si>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</si>
  <si>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</si>
  <si>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</si>
  <si>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</si>
  <si>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</si>
  <si>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</si>
  <si>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</si>
  <si>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</si>
  <si>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</si>
  <si>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</si>
  <si>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</si>
  <si>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</si>
  <si>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</si>
  <si>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</si>
  <si>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</si>
  <si>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</si>
  <si>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</si>
  <si>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</si>
  <si>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</si>
  <si>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</si>
  <si>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</si>
  <si>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</si>
  <si>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</si>
  <si>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</si>
  <si>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</si>
  <si>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</si>
  <si>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</si>
  <si>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</si>
  <si>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</si>
  <si>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</si>
  <si>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</si>
  <si>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</si>
  <si>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</si>
  <si>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</si>
  <si>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</si>
  <si>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</si>
  <si>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</si>
  <si>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</si>
  <si>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</si>
  <si>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</si>
  <si>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</si>
  <si>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</si>
  <si>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</si>
  <si>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</si>
  <si>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</si>
  <si>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</si>
  <si>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</si>
  <si>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</si>
  <si>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</si>
  <si>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</si>
  <si>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</si>
  <si>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</si>
  <si>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</si>
  <si>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</si>
  <si>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</si>
  <si>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</si>
  <si>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</si>
  <si>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</si>
  <si>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</si>
  <si>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</si>
  <si>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</si>
  <si>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</si>
  <si>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</si>
  <si>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</si>
  <si>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</si>
  <si>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</si>
  <si>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</si>
  <si>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</si>
  <si>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</si>
  <si>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</si>
  <si>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</si>
  <si>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</si>
  <si>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</si>
  <si>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</si>
  <si>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</si>
  <si>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</si>
  <si>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</si>
  <si>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</si>
  <si>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</si>
  <si>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</si>
  <si>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</si>
  <si>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</si>
  <si>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</si>
  <si>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</si>
  <si>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</si>
  <si>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</si>
  <si>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</si>
  <si>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</si>
  <si>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</si>
  <si>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</si>
  <si>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</si>
  <si>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</si>
  <si>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</si>
  <si>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</si>
  <si>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</si>
  <si>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</si>
  <si>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</si>
  <si>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</si>
  <si>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</si>
  <si>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</si>
  <si>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</si>
  <si>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</si>
  <si>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</si>
  <si>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</si>
  <si>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</si>
  <si>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</si>
  <si>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</si>
  <si>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</si>
  <si>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</si>
  <si>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</si>
  <si>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</si>
  <si>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</si>
  <si>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</si>
  <si>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</si>
  <si>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</si>
  <si>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</si>
  <si>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</si>
  <si>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</si>
  <si>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</si>
  <si>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</si>
  <si>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</si>
  <si>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</si>
  <si>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</si>
  <si>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</si>
  <si>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</si>
  <si>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</si>
  <si>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</si>
  <si>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</si>
  <si>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</si>
  <si>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</si>
  <si>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</si>
  <si>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</si>
  <si>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</si>
  <si>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</si>
  <si>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</si>
  <si>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</si>
  <si>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</si>
  <si>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</si>
  <si>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</si>
  <si>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</si>
  <si>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</si>
  <si>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</si>
  <si>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</si>
  <si>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</si>
  <si>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</si>
  <si>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</si>
  <si>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</si>
  <si>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</si>
  <si>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</si>
  <si>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</si>
  <si>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</si>
  <si>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</si>
  <si>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</si>
  <si>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</si>
  <si>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</si>
  <si>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</si>
  <si>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</si>
  <si>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</si>
  <si>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</si>
  <si>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</si>
  <si>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</si>
  <si>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</si>
  <si>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</si>
  <si>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</si>
  <si>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</si>
  <si>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</si>
  <si>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</si>
  <si>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</si>
  <si>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</si>
  <si>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</si>
  <si>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</si>
  <si>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</si>
  <si>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</si>
  <si>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</si>
  <si>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</si>
  <si>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</si>
  <si>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</si>
  <si>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</si>
  <si>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</si>
  <si>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</si>
  <si>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</si>
  <si>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</si>
  <si>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</si>
  <si>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</si>
  <si>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</si>
  <si>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</si>
  <si>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</si>
  <si>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</si>
  <si>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</si>
  <si>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</si>
  <si>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</si>
  <si>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</si>
  <si>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</si>
  <si>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</si>
  <si>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</si>
  <si>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</si>
  <si>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</si>
  <si>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</si>
  <si>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</si>
  <si>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</si>
  <si>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</si>
  <si>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</si>
  <si>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</si>
  <si>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</si>
  <si>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</si>
  <si>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</si>
  <si>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</si>
  <si>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</si>
  <si>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</si>
  <si>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</si>
  <si>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</si>
  <si>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</si>
  <si>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</si>
  <si>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</si>
  <si>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</si>
  <si>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</si>
  <si>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</si>
  <si>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</si>
  <si>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</si>
  <si>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</si>
  <si>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</si>
  <si>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</si>
  <si>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</si>
  <si>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</si>
  <si>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</si>
  <si>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</si>
  <si>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</si>
  <si>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</si>
  <si>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</si>
  <si>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</si>
  <si>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</si>
  <si>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</si>
  <si>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</si>
  <si>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</si>
  <si>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</si>
  <si>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</si>
  <si>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</si>
  <si>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</si>
  <si>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</si>
  <si>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</si>
  <si>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</si>
  <si>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</si>
  <si>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</si>
  <si>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</si>
  <si>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</si>
  <si>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</si>
  <si>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</si>
  <si>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</si>
  <si>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</si>
  <si>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</si>
  <si>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</si>
  <si>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</si>
  <si>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</si>
  <si>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</si>
  <si>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</si>
  <si>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</si>
  <si>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</si>
  <si>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</si>
  <si>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</si>
  <si>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</si>
  <si>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</si>
  <si>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</si>
  <si>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</si>
  <si>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</si>
  <si>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</si>
  <si>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</si>
  <si>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</si>
  <si>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</si>
  <si>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</si>
  <si>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</si>
  <si>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</si>
  <si>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</si>
  <si>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</si>
  <si>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</si>
  <si>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</si>
  <si>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</si>
  <si>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</si>
  <si>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</si>
  <si>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</si>
  <si>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</si>
  <si>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</si>
  <si>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</si>
  <si>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</si>
  <si>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</si>
  <si>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</si>
  <si>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</si>
  <si>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</si>
  <si>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</si>
  <si>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</si>
  <si>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</si>
  <si>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</si>
  <si>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</si>
  <si>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</si>
  <si>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</si>
  <si>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</si>
  <si>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</si>
  <si>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</si>
  <si>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</si>
  <si>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</si>
  <si>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</si>
  <si>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</si>
  <si>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</si>
  <si>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</si>
  <si>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</si>
  <si>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</si>
  <si>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</si>
  <si>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</si>
  <si>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</si>
  <si>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</si>
  <si>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</si>
  <si>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</si>
  <si>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</si>
  <si>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</si>
  <si>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</si>
  <si>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</si>
  <si>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</si>
  <si>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</si>
  <si>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</si>
  <si>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</si>
  <si>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</si>
  <si>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</si>
  <si>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</si>
  <si>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</si>
  <si>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</si>
  <si>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</si>
  <si>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</si>
  <si>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</si>
  <si>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</si>
  <si>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</si>
  <si>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</si>
  <si>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</si>
  <si>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</si>
  <si>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</si>
  <si>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</si>
  <si>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</si>
  <si>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</si>
  <si>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</si>
  <si>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</si>
  <si>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</si>
  <si>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</si>
  <si>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</si>
  <si>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</si>
  <si>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</si>
  <si>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</si>
  <si>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</si>
  <si>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</si>
  <si>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</si>
  <si>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</si>
  <si>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</si>
  <si>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</si>
  <si>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</si>
  <si>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</si>
  <si>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</si>
  <si>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</si>
  <si>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</si>
  <si>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</si>
  <si>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</si>
  <si>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</si>
  <si>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</si>
  <si>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</si>
  <si>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</si>
  <si>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</si>
  <si>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</si>
  <si>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</si>
  <si>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</si>
  <si>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</si>
  <si>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</si>
  <si>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</si>
  <si>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</si>
  <si>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</si>
  <si>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</si>
  <si>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</si>
  <si>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</si>
  <si>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</si>
  <si>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</si>
  <si>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</si>
  <si>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</si>
  <si>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</si>
  <si>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</si>
  <si>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</si>
  <si>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</si>
  <si>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</si>
  <si>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</si>
  <si>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</si>
  <si>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</si>
  <si>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</si>
  <si>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</si>
  <si>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</si>
  <si>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</si>
  <si>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</si>
  <si>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</si>
  <si>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</si>
  <si>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</si>
  <si>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</si>
  <si>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</si>
  <si>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</si>
  <si>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</si>
  <si>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</si>
  <si>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</si>
  <si>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</si>
  <si>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</si>
  <si>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</si>
  <si>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</si>
  <si>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</si>
  <si>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</si>
  <si>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</si>
  <si>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</si>
  <si>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</si>
  <si>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</si>
  <si>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</si>
  <si>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</si>
  <si>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</si>
  <si>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</si>
  <si>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</si>
  <si>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</si>
  <si>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</si>
  <si>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</si>
  <si>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</si>
  <si>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</si>
  <si>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</si>
  <si>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</si>
  <si>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</si>
  <si>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</si>
  <si>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</si>
  <si>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</si>
  <si>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</si>
  <si>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</si>
  <si>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</si>
  <si>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</si>
  <si>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</si>
  <si>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</si>
  <si>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</si>
  <si>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</si>
  <si>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</si>
  <si>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</si>
  <si>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</si>
  <si>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</si>
  <si>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</si>
  <si>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</si>
  <si>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</si>
  <si>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</si>
  <si>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</si>
  <si>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</si>
  <si>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</si>
  <si>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</si>
  <si>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</si>
  <si>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</si>
  <si>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</si>
  <si>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</si>
  <si>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</si>
  <si>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</si>
  <si>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</si>
  <si>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</si>
  <si>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</si>
  <si>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</si>
  <si>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</si>
  <si>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</si>
  <si>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</si>
  <si>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</si>
  <si>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</si>
  <si>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</si>
  <si>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</si>
  <si>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</si>
  <si>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</si>
  <si>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</si>
  <si>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</si>
  <si>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</si>
  <si>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</si>
  <si>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</si>
  <si>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</si>
  <si>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</si>
  <si>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</si>
  <si>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</si>
  <si>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</si>
  <si>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</si>
  <si>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</si>
  <si>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</si>
  <si>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</si>
  <si>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</si>
  <si>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</si>
  <si>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</si>
  <si>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</si>
  <si>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</si>
  <si>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</si>
  <si>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</si>
  <si>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</si>
  <si>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</si>
  <si>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</si>
  <si>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</si>
  <si>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</si>
  <si>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</si>
  <si>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</si>
  <si>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</si>
  <si>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</si>
  <si>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</si>
  <si>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</si>
  <si>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</si>
  <si>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</si>
  <si>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</si>
  <si>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</si>
  <si>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</si>
  <si>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</si>
  <si>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</si>
  <si>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</si>
  <si>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</si>
  <si>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</si>
  <si>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</si>
  <si>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</si>
  <si>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</si>
  <si>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</si>
  <si>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</si>
  <si>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</si>
  <si>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</si>
  <si>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</si>
  <si>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</si>
  <si>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</si>
  <si>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</si>
  <si>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</si>
  <si>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</si>
  <si>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</si>
  <si>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</si>
  <si>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</si>
  <si>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</si>
  <si>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</si>
  <si>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</si>
  <si>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</si>
  <si>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</si>
  <si>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</si>
  <si>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</si>
  <si>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</si>
  <si>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</si>
  <si>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</si>
  <si>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</si>
  <si>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</si>
  <si>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</si>
  <si>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</si>
  <si>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</si>
  <si>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</si>
  <si>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</si>
  <si>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</si>
  <si>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</si>
  <si>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</si>
  <si>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</si>
  <si>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</si>
  <si>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</si>
  <si>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</si>
  <si>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</si>
  <si>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</si>
  <si>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</si>
  <si>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</si>
  <si>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</si>
  <si>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</si>
  <si>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</si>
  <si>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</si>
  <si>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</si>
  <si>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</si>
  <si>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</si>
  <si>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</si>
  <si>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</si>
  <si>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</si>
  <si>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</si>
  <si>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</si>
  <si>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</si>
  <si>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</si>
  <si>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</si>
  <si>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</si>
  <si>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</si>
  <si>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</si>
  <si>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</si>
  <si>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</si>
  <si>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</si>
  <si>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</si>
  <si>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</si>
  <si>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</si>
  <si>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</si>
  <si>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</si>
  <si>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</si>
  <si>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</si>
  <si>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</si>
  <si>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</si>
  <si>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</si>
  <si>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</si>
  <si>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</si>
  <si>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</si>
  <si>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</si>
  <si>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</si>
  <si>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</si>
  <si>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</si>
  <si>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</si>
  <si>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</si>
  <si>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</si>
  <si>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</si>
  <si>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</si>
  <si>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</si>
  <si>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</si>
  <si>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</si>
  <si>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</si>
  <si>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</si>
  <si>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</si>
  <si>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</si>
  <si>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</si>
  <si>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</si>
  <si>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</si>
  <si>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</si>
  <si>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</si>
  <si>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</si>
  <si>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</si>
  <si>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</si>
  <si>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</si>
  <si>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</si>
  <si>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</si>
  <si>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</si>
  <si>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</si>
  <si>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</si>
  <si>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</si>
  <si>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</si>
  <si>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</si>
  <si>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</si>
  <si>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</si>
  <si>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</si>
  <si>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</si>
  <si>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</si>
  <si>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</si>
  <si>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</si>
  <si>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</si>
  <si>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</si>
  <si>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</si>
  <si>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</si>
  <si>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</si>
  <si>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</si>
  <si>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</si>
  <si>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</si>
  <si>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</si>
  <si>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</si>
  <si>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</si>
  <si>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</si>
  <si>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</si>
  <si>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</si>
  <si>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</si>
  <si>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</si>
  <si>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</si>
  <si>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</si>
  <si>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</si>
  <si>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</si>
  <si>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</si>
  <si>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</si>
  <si>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</si>
  <si>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</si>
  <si>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</si>
  <si>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</si>
  <si>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</si>
  <si>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</si>
  <si>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</si>
  <si>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</si>
  <si>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</si>
  <si>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</si>
  <si>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</si>
  <si>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</si>
  <si>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</si>
  <si>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</si>
  <si>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</si>
  <si>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</si>
  <si>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</si>
  <si>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</si>
  <si>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</si>
  <si>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</si>
  <si>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</si>
  <si>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</si>
  <si>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</si>
  <si>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</si>
  <si>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</si>
  <si>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</si>
  <si>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</si>
  <si>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</si>
  <si>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</si>
  <si>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</si>
  <si>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</si>
  <si>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</si>
  <si>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</si>
  <si>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</si>
  <si>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</si>
  <si>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</si>
  <si>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</si>
  <si>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</si>
  <si>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</si>
  <si>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</si>
  <si>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</si>
  <si>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</si>
  <si>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</si>
  <si>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</si>
  <si>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</si>
  <si>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</si>
  <si>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</si>
  <si>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</si>
  <si>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</si>
  <si>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</si>
  <si>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</si>
  <si>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</si>
  <si>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</si>
  <si>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</si>
  <si>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</si>
  <si>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</si>
  <si>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</si>
  <si>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</si>
  <si>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</si>
  <si>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</si>
  <si>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</si>
  <si>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</si>
  <si>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</si>
  <si>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</si>
  <si>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</si>
  <si>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</si>
  <si>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</si>
  <si>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</si>
  <si>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</si>
  <si>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</si>
  <si>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</si>
  <si>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</si>
  <si>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</si>
  <si>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</si>
  <si>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</si>
  <si>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</si>
  <si>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</si>
  <si>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</si>
  <si>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</si>
  <si>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</si>
  <si>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</si>
  <si>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</si>
  <si>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</si>
  <si>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</si>
  <si>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</si>
  <si>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</si>
  <si>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</si>
  <si>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</si>
  <si>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</si>
  <si>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</si>
  <si>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</si>
  <si>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</si>
  <si>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</si>
  <si>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</si>
  <si>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</si>
  <si>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</si>
  <si>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</si>
  <si>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</si>
  <si>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</si>
  <si>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</si>
  <si>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</si>
  <si>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</si>
  <si>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</si>
  <si>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</si>
  <si>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</si>
  <si>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</si>
  <si>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</si>
  <si>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</si>
  <si>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</si>
  <si>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</si>
  <si>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</si>
  <si>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</si>
  <si>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</si>
  <si>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</si>
  <si>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</si>
  <si>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</si>
  <si>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</si>
  <si>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</si>
  <si>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</si>
  <si>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</si>
  <si>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</si>
  <si>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</si>
  <si>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</si>
  <si>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</si>
  <si>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</si>
  <si>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</si>
  <si>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</si>
  <si>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</si>
  <si>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</si>
  <si>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</si>
  <si>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</si>
  <si>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</si>
  <si>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</si>
  <si>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</si>
  <si>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</si>
  <si>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</si>
  <si>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</si>
  <si>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</si>
  <si>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</si>
  <si>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</si>
  <si>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</si>
  <si>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</si>
  <si>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</si>
  <si>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</si>
  <si>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</si>
  <si>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</si>
  <si>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</si>
  <si>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</si>
  <si>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</si>
  <si>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</si>
  <si>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</si>
  <si>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</si>
  <si>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</si>
  <si>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</si>
  <si>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</si>
  <si>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</si>
  <si>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</si>
  <si>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</si>
  <si>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</si>
  <si>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</si>
  <si>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</si>
  <si>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</si>
  <si>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</si>
  <si>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</si>
  <si>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</si>
  <si>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</si>
  <si>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</si>
  <si>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</si>
  <si>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</si>
  <si>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</si>
  <si>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</si>
  <si>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</si>
  <si>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</si>
  <si>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</si>
  <si>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</si>
  <si>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</si>
  <si>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</si>
  <si>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</si>
  <si>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</si>
  <si>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</si>
  <si>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</si>
  <si>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</si>
  <si>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</si>
  <si>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</si>
  <si>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</si>
  <si>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</si>
  <si>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</si>
  <si>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</si>
  <si>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</si>
  <si>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</si>
  <si>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</si>
  <si>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</si>
  <si>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</si>
  <si>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</si>
  <si>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</si>
  <si>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</si>
  <si>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</si>
  <si>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</si>
  <si>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</si>
  <si>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</si>
  <si>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</si>
  <si>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</si>
  <si>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</si>
  <si>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</si>
  <si>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</si>
  <si>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</si>
  <si>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</si>
  <si>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</si>
  <si>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</si>
  <si>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</si>
  <si>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</si>
  <si>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</si>
  <si>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</si>
  <si>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</si>
  <si>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</si>
  <si>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</si>
  <si>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</si>
  <si>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</si>
  <si>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</si>
  <si>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</si>
  <si>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</si>
  <si>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</si>
  <si>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</si>
  <si>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</si>
  <si>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</si>
  <si>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</si>
  <si>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</si>
  <si>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</si>
  <si>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</si>
  <si>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</si>
  <si>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</si>
  <si>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</si>
  <si>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</si>
  <si>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</si>
  <si>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</si>
  <si>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</si>
  <si>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</si>
  <si>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</si>
  <si>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</si>
  <si>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</si>
  <si>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</si>
  <si>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</si>
  <si>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</si>
  <si>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</si>
  <si>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</si>
  <si>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</si>
  <si>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</si>
  <si>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</si>
  <si>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</si>
  <si>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</si>
  <si>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</si>
  <si>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</si>
  <si>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</si>
  <si>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</si>
  <si>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</si>
  <si>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</si>
  <si>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</si>
  <si>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</si>
  <si>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</si>
  <si>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</si>
  <si>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</si>
  <si>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</si>
  <si>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</si>
  <si>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</si>
  <si>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</si>
  <si>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</si>
  <si>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</si>
  <si>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</si>
  <si>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</si>
  <si>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</si>
  <si>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</si>
  <si>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</si>
  <si>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</si>
  <si>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</si>
  <si>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</si>
  <si>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</si>
  <si>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</si>
  <si>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</si>
  <si>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</si>
  <si>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</si>
  <si>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</si>
  <si>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</si>
  <si>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</si>
  <si>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</si>
  <si>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</si>
  <si>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</si>
  <si>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</si>
  <si>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</si>
  <si>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</si>
  <si>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</si>
  <si>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</si>
  <si>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</si>
  <si>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</si>
  <si>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</si>
  <si>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</si>
  <si>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</si>
  <si>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</si>
  <si>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</si>
  <si>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</si>
  <si>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</si>
  <si>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</si>
  <si>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</si>
  <si>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</si>
  <si>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</si>
  <si>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</si>
  <si>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</si>
  <si>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</si>
  <si>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</si>
  <si>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</si>
  <si>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</si>
  <si>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</si>
  <si>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</si>
  <si>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</si>
  <si>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</si>
  <si>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</si>
  <si>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</si>
  <si>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</si>
  <si>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</si>
  <si>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</si>
  <si>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</si>
  <si>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</si>
  <si>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</si>
  <si>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</si>
  <si>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</si>
  <si>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</si>
  <si>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</si>
  <si>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</si>
  <si>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</si>
  <si>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</si>
  <si>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</si>
  <si>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</si>
  <si>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</si>
  <si>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</si>
  <si>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</si>
  <si>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</si>
  <si>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</si>
  <si>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</si>
  <si>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</si>
  <si>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</si>
  <si>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</si>
  <si>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</si>
  <si>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</si>
  <si>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</si>
  <si>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</si>
  <si>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</si>
  <si>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</si>
  <si>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</si>
  <si>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</si>
  <si>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</si>
  <si>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</si>
  <si>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</si>
  <si>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</si>
  <si>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</si>
  <si>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</si>
  <si>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</si>
  <si>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</si>
  <si>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</si>
  <si>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</si>
  <si>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</si>
  <si>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</si>
  <si>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</si>
  <si>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</si>
  <si>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</si>
  <si>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</si>
  <si>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</si>
  <si>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</si>
  <si>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</si>
  <si>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</si>
  <si>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</si>
  <si>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</si>
  <si>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</si>
  <si>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</si>
  <si>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</si>
  <si>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</si>
  <si>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</si>
  <si>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</si>
  <si>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</si>
  <si>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</si>
  <si>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</si>
  <si>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</si>
  <si>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</si>
  <si>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</si>
  <si>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</si>
  <si>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</si>
  <si>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</si>
  <si>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</si>
  <si>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</si>
  <si>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</si>
  <si>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</si>
  <si>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</si>
  <si>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</si>
  <si>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</si>
  <si>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</si>
  <si>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</si>
  <si>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</si>
  <si>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</si>
  <si>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</si>
  <si>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</si>
  <si>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</si>
  <si>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</si>
  <si>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</si>
  <si>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</si>
  <si>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</si>
  <si>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</si>
  <si>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</si>
  <si>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</si>
  <si>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</si>
  <si>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</si>
  <si>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</si>
  <si>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</si>
  <si>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</si>
  <si>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</si>
  <si>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</si>
  <si>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</si>
  <si>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</si>
  <si>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</si>
  <si>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</si>
  <si>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</si>
  <si>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</si>
  <si>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</si>
  <si>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</si>
  <si>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</si>
  <si>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</si>
  <si>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</si>
  <si>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</si>
  <si>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</si>
  <si>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</si>
  <si>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</si>
  <si>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</si>
  <si>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</si>
  <si>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</si>
  <si>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</si>
  <si>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</si>
  <si>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</si>
  <si>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</si>
  <si>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</si>
  <si>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</si>
  <si>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</si>
  <si>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</si>
  <si>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</si>
  <si>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</si>
  <si>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</si>
  <si>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</si>
  <si>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</si>
  <si>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</si>
  <si>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</si>
  <si>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</si>
  <si>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</si>
  <si>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</si>
  <si>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</si>
  <si>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</si>
  <si>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</si>
  <si>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</si>
  <si>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</si>
  <si>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</si>
  <si>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</si>
  <si>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</si>
  <si>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</si>
  <si>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</si>
  <si>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</si>
  <si>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</si>
  <si>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</si>
  <si>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</si>
  <si>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</si>
  <si>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</si>
  <si>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</si>
  <si>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</si>
  <si>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</si>
  <si>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</si>
  <si>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</si>
  <si>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</si>
  <si>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</si>
  <si>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</si>
  <si>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</si>
  <si>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</si>
  <si>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</si>
  <si>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</si>
  <si>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</si>
  <si>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</si>
  <si>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</si>
  <si>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</si>
  <si>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</si>
  <si>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</si>
  <si>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</si>
  <si>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</si>
  <si>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</si>
  <si>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</si>
  <si>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</si>
  <si>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</si>
  <si>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</si>
  <si>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</si>
  <si>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</si>
  <si>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</si>
  <si>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</si>
  <si>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</si>
  <si>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</si>
  <si>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</si>
  <si>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</si>
  <si>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</si>
  <si>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</si>
  <si>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</si>
  <si>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</si>
  <si>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</si>
  <si>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</si>
  <si>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</si>
  <si>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</si>
  <si>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</si>
  <si>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</si>
  <si>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</si>
  <si>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</si>
  <si>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</si>
  <si>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</si>
  <si>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</si>
  <si>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</si>
  <si>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</si>
  <si>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</si>
  <si>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</si>
  <si>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</si>
  <si>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</si>
  <si>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</si>
  <si>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</si>
  <si>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</si>
  <si>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</si>
  <si>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</si>
  <si>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</si>
  <si>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</si>
  <si>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</si>
  <si>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</si>
  <si>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</si>
  <si>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</si>
  <si>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</si>
  <si>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</si>
  <si>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</si>
  <si>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</si>
  <si>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</si>
  <si>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</si>
  <si>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</si>
  <si>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</si>
  <si>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</si>
  <si>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</si>
  <si>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</si>
  <si>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</si>
  <si>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</si>
  <si>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</si>
  <si>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</si>
  <si>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</si>
  <si>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</si>
  <si>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</si>
  <si>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</si>
  <si>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</si>
  <si>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</si>
  <si>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</si>
  <si>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</si>
  <si>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</si>
  <si>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</si>
  <si>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</si>
  <si>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</si>
  <si>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</si>
  <si>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</si>
  <si>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</si>
  <si>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</si>
  <si>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</si>
  <si>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</si>
  <si>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</si>
  <si>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</si>
  <si>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</si>
  <si>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</si>
  <si>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</si>
  <si>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</si>
  <si>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</si>
  <si>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</si>
  <si>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</si>
  <si>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</si>
  <si>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</si>
  <si>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</si>
  <si>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</si>
  <si>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</si>
  <si>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</si>
  <si>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</si>
  <si>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</si>
  <si>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</si>
  <si>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</si>
  <si>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</si>
  <si>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</si>
  <si>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</si>
  <si>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</si>
  <si>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</si>
  <si>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</si>
  <si>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</si>
  <si>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</si>
  <si>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</si>
  <si>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</si>
  <si>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</si>
  <si>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</si>
  <si>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</si>
  <si>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</si>
  <si>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</si>
  <si>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</si>
  <si>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</si>
  <si>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</si>
  <si>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</si>
  <si>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</si>
  <si>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</si>
  <si>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</si>
  <si>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</si>
  <si>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</si>
  <si>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</si>
  <si>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</si>
  <si>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</si>
  <si>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</si>
  <si>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</si>
  <si>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</si>
  <si>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</si>
  <si>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</si>
  <si>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</si>
  <si>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</si>
  <si>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</si>
  <si>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</si>
  <si>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</si>
  <si>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</si>
  <si>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</si>
  <si>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</si>
  <si>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</si>
  <si>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</si>
  <si>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</si>
  <si>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</si>
  <si>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</si>
  <si>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</si>
  <si>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</si>
  <si>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</si>
  <si>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</si>
  <si>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</si>
  <si>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</si>
  <si>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</si>
  <si>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</si>
  <si>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</si>
  <si>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</si>
  <si>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</si>
  <si>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</si>
  <si>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</si>
  <si>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</si>
  <si>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</si>
  <si>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</si>
  <si>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</si>
  <si>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</si>
  <si>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</si>
  <si>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</si>
  <si>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</si>
  <si>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</si>
  <si>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</si>
  <si>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</si>
  <si>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</si>
  <si>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</si>
  <si>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</si>
  <si>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</si>
  <si>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</si>
  <si>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</si>
  <si>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</si>
  <si>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</si>
  <si>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</si>
  <si>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</si>
  <si>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</si>
  <si>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</si>
  <si>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</si>
  <si>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</si>
  <si>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</si>
  <si>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</si>
  <si>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</si>
  <si>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</si>
  <si>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</si>
  <si>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</si>
  <si>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</si>
  <si>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</si>
  <si>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</si>
  <si>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</si>
  <si>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</si>
  <si>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</si>
  <si>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</si>
  <si>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</si>
  <si>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</si>
  <si>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</si>
  <si>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</si>
  <si>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</si>
  <si>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</si>
  <si>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</si>
  <si>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</si>
  <si>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</si>
  <si>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</si>
  <si>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</si>
  <si>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</si>
  <si>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</si>
  <si>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</si>
  <si>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</si>
  <si>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</si>
  <si>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</si>
  <si>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</si>
  <si>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</si>
  <si>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</si>
  <si>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</si>
  <si>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</si>
  <si>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</si>
  <si>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</si>
  <si>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</si>
  <si>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</si>
  <si>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</si>
  <si>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</si>
  <si>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</si>
  <si>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</si>
  <si>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</si>
  <si>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</si>
  <si>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</si>
  <si>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</si>
  <si>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</si>
  <si>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</si>
  <si>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</si>
  <si>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</si>
  <si>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</si>
  <si>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</si>
  <si>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</si>
  <si>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</si>
  <si>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</si>
  <si>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</si>
  <si>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</si>
  <si>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</si>
  <si>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</si>
  <si>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</si>
  <si>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</si>
  <si>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</si>
  <si>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</si>
  <si>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</si>
  <si>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</si>
  <si>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</si>
  <si>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</si>
  <si>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</si>
  <si>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</si>
  <si>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</si>
  <si>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</si>
  <si>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</si>
  <si>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</si>
  <si>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</si>
  <si>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</si>
  <si>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</si>
  <si>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</si>
  <si>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</si>
  <si>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</si>
  <si>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</si>
  <si>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</si>
  <si>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</si>
  <si>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</si>
  <si>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</si>
  <si>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</si>
  <si>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</si>
  <si>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</si>
  <si>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</si>
  <si>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</si>
  <si>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</si>
  <si>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</si>
  <si>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</si>
  <si>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</si>
  <si>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</si>
  <si>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</si>
  <si>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</si>
  <si>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</si>
  <si>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</si>
  <si>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</si>
  <si>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</si>
  <si>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</si>
  <si>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</si>
  <si>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</si>
  <si>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</si>
  <si>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</si>
  <si>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</si>
  <si>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</si>
  <si>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</si>
  <si>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</si>
  <si>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</si>
  <si>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</si>
  <si>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</si>
  <si>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</si>
  <si>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</si>
  <si>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</si>
  <si>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</si>
  <si>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</si>
  <si>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</si>
  <si>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</si>
  <si>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</si>
  <si>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</si>
  <si>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</si>
  <si>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</si>
  <si>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</si>
  <si>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</si>
  <si>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</si>
  <si>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</si>
  <si>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</si>
  <si>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</si>
  <si>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</si>
  <si>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</si>
  <si>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</si>
  <si>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</si>
  <si>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</si>
  <si>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</si>
  <si>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</si>
  <si>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</si>
  <si>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</si>
  <si>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</si>
  <si>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</si>
  <si>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</si>
  <si>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</si>
  <si>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</si>
  <si>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</si>
  <si>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</si>
  <si>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</si>
  <si>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</si>
  <si>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</si>
  <si>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</si>
  <si>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</si>
  <si>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</si>
  <si>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</si>
  <si>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</si>
  <si>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</si>
  <si>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</si>
  <si>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</si>
  <si>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</si>
  <si>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</si>
  <si>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</si>
  <si>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</si>
  <si>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</si>
  <si>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</si>
  <si>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</si>
  <si>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</si>
  <si>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</si>
  <si>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</si>
  <si>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</si>
  <si>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</si>
  <si>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</si>
  <si>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</si>
  <si>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</si>
  <si>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</si>
  <si>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New Case Limited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</si>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</sst>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310.10417962962674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2.7073148143244907E-2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45973.052605555553</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45973.052605555553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45973.052605555553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45973.052605555553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45973.052605555553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45973.052605555553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45973.052605555553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45973.052605555553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45973.052605555553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45973.052605555553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45973.052605555553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45973.052605555553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45973.052605555553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45973.052605555553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45973.052605555553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45973.052605555553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45973.052605555553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45973.052605555553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45973.052605555553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45973.052605555553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45973.052605555553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45973.052605555553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45973.052605555553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45973.052605555553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45973.052605555553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45973.052605555553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45973.052605555553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45973.052605555553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45973.052605555553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45973.052605555553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45973.052605555553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45973.052605555553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45973.052605555553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45973.052605555553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45973.052605555553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45973.052605555553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45973.052605555553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45973.052605555553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45973.052605555553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45973.052605555553</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45973.052605555553</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768DF2AC-4EBF-4980-99A7-523D53BE4CD1}"/>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148.05276759259141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0.26384398147638422</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11460</v>
      </c>
      <c r="E5" s="103"/>
      <c r="F5" s="104"/>
      <c r="G5" s="105">
        <f t="shared" ca="1" si="1"/>
        <v>45973.052605555553</v>
      </c>
      <c r="H5" s="104"/>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45973.052605555553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45973.052605555553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45973.052605555553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45973.052605555553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45973.052605555553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45973.052605555553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45973.052605555553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45973.052605555553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45973.052605555553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45973.052605555553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45973.052605555553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45973.052605555553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45973.052605555553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45973.052605555553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45973.052605555553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45973.052605555553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45973.052605555553</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45973.052605555553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45973.052605555553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45973.052605555553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45973.052605555553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45973.052605555553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45973.052605555553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45973.052605555553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45973.052605555553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45973.052605555553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45973.052605555553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45973.052605555553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45973.052605555553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45973.052605555553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45973.052605555553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45973.052605555553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45973.052605555553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45973.052605555553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45973.052605555553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45973.052605555553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45973.052605555553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45973.052605555553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45973.052605555553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45973.052605555553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45973.052605555553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45973.052605555553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45973.052605555553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45973.052605555553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45973.052605555553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45973.052605555553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45973.052605555553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45973.052605555553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45973.052605555553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45973.052605555553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45973.052605555553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45973.052605555553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45973.052605555553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45973.052605555553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45973.052605555553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45973.052605555553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45973.052605555553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45973.052605555553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45973.052605555553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45973.052605555553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45973.052605555553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45973.052605555553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45973.052605555553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45973.052605555553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45973.052605555553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45973.052605555553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45973.052605555553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45973.052605555553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45973.052605555553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45973.052605555553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45973.052605555553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45973.052605555553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45973.052605555553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45973.052605555553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45973.052605555553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45973.052605555553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45973.052605555553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45973.052605555553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45973.052605555553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45973.052605555553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45973.052605555553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45973.052605555553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45973.052605555553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45973.052605555553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45973.052605555553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45973.052605555553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45973.052605555553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45973.052605555553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45973.052605555553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45973.052605555553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45973.052605555553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45973.052605555553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45973.052605555553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45973.052605555553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45973.052605555553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45973.052605555553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45973.052605555553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45973.052605555553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45973.052605555553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45973.052605555553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45973.052605555553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45973.052605555553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45973.052605555553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45973.052605555553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45973.052605555553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45973.052605555553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45973.052605555553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45973.052605555553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45973.052605555553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45973.052605555553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45973.052605555553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45973.052605555553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45973.052605555553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45973.052605555553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45973.052605555553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45973.052605555553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45973.052605555553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45973.052605555553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45973.052605555553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45973.052605555553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45973.052605555553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45973.052605555553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45973.052605555553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45973.052605555553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45973.052605555553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45973.052605555553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45973.052605555553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45973.052605555553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45973.052605555553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45973.052605555553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45973.052605555553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45973.052605555553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45973.052605555553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45973.052605555553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45973.052605555553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45973.052605555553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45973.052605555553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45973.052605555553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45973.052605555553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45973.052605555553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45973.052605555553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45973.052605555553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45973.052605555553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45973.052605555553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45973.052605555553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45973.052605555553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45973.052605555553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45973.052605555553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45973.052605555553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45973.052605555553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45973.052605555553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45973.052605555553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45973.052605555553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45973.052605555553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45973.052605555553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45973.052605555553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45973.052605555553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45973.052605555553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45973.052605555553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45973.052605555553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45973.052605555553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45973.052605555553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45973.052605555553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45973.052605555553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45973.052605555553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45973.052605555553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45973.052605555553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45973.052605555553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45973.052605555553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45973.052605555553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45973.052605555553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45973.052605555553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45973.052605555553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45973.052605555553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45973.052605555553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45973.052605555553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45973.052605555553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45973.052605555553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45973.052605555553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45973.052605555553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45973.052605555553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45973.052605555553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45973.052605555553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45973.052605555553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45973.052605555553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45973.052605555553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45973.052605555553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45973.052605555553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45973.052605555553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45973.052605555553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45973.052605555553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45973.052605555553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45973.052605555553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45973.052605555553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45973.052605555553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45973.052605555553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45973.052605555553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45973.052605555553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45973.052605555553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45973.052605555553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45973.052605555553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45973.052605555553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45973.052605555553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45973.052605555553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45973.052605555553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45973.052605555553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45973.052605555553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45973.052605555553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45973.052605555553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45973.052605555553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45973.052605555553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45973.052605555553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45973.052605555553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45973.052605555553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45973.052605555553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45973.052605555553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45973.052605555553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45973.052605555553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45973.052605555553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45973.052605555553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45973.052605555553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45973.052605555553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45973.052605555553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45973.052605555553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45973.052605555553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45973.052605555553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45973.052605555553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45973.052605555553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45973.052605555553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45973.052605555553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45973.052605555553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45973.052605555553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45973.052605555553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45973.052605555553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45973.052605555553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45973.052605555553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45973.052605555553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45973.052605555553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45973.052605555553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45973.052605555553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45973.052605555553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45973.052605555553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45973.052605555553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45973.052605555553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45973.052605555553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45973.052605555553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45973.052605555553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45973.052605555553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45973.052605555553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45973.052605555553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45973.052605555553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45973.052605555553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45973.052605555553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45973.052605555553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45973.052605555553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45973.052605555553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45973.052605555553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45973.052605555553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45973.052605555553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45973.052605555553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45973.052605555553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45973.052605555553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45973.052605555553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45973.052605555553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45973.052605555553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45973.052605555553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45973.052605555553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45973.052605555553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45973.052605555553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45973.052605555553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45973.052605555553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45973.052605555553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45973.052605555553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45973.052605555553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45973.052605555553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45973.052605555553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45973.052605555553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45973.052605555553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45973.052605555553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45973.052605555553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45973.052605555553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45973.052605555553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45973.052605555553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45973.052605555553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45973.052605555553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45973.052605555553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45973.052605555553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45973.052605555553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45973.052605555553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45973.052605555553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45973.052605555553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45973.052605555553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45973.052605555553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45973.052605555553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45973.052605555553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45973.052605555553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45973.052605555553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45973.052605555553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45973.052605555553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45973.052605555553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45973.052605555553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45973.052605555553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45973.052605555553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45973.052605555553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45973.052605555553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45973.052605555553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45973.052605555553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45973.052605555553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45973.052605555553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45973.052605555553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45973.052605555553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45973.052605555553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45973.052605555553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45973.052605555553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45973.052605555553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45973.052605555553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45973.052605555553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45973.052605555553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45973.052605555553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45973.052605555553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45973.052605555553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45973.052605555553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45973.052605555553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45973.052605555553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45973.052605555553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45973.052605555553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45973.052605555553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45973.052605555553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45973.052605555553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45973.052605555553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45973.052605555553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45973.052605555553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45973.052605555553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45973.052605555553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45973.052605555553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45973.052605555553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45973.052605555553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45973.052605555553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45973.052605555553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45973.052605555553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45973.052605555553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45973.052605555553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45973.052605555553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45973.052605555553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45973.052605555553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45973.052605555553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45973.052605555553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45973.052605555553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45973.052605555553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45973.052605555553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45973.052605555553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45973.052605555553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45973.052605555553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45973.052605555553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45973.052605555553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45973.052605555553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45973.052605555553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45973.052605555553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45973.052605555553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45973.052605555553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45973.052605555553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45973.052605555553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45973.052605555553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45973.052605555553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45973.052605555553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45973.052605555553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45973.052605555553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45973.052605555553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45973.052605555553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45973.052605555553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45973.052605555553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45973.052605555553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45973.052605555553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45973.052605555553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45973.052605555553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45973.052605555553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45973.052605555553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45973.052605555553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45973.052605555553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45973.052605555553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45973.052605555553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45973.052605555553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45973.052605555553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45973.052605555553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45973.052605555553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45973.052605555553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45973.052605555553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45973.052605555553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45973.052605555553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45973.052605555553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45973.052605555553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45973.052605555553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45973.052605555553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45973.052605555553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45973.052605555553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45973.052605555553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45973.052605555553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45973.052605555553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45973.052605555553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45973.052605555553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45973.052605555553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45973.052605555553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45973.052605555553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45973.052605555553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45973.052605555553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45973.052605555553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45973.052605555553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45973.052605555553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45973.052605555553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45973.052605555553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45973.052605555553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45973.052605555553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45973.052605555553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45973.052605555553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45973.052605555553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45973.052605555553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45973.052605555553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45973.052605555553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45973.052605555553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45973.052605555553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45973.052605555553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45973.052605555553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45973.052605555553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45973.052605555553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45973.052605555553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45973.052605555553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45973.052605555553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45973.052605555553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45973.052605555553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45973.052605555553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45973.052605555553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45973.052605555553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45973.052605555553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45973.052605555553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45973.052605555553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45973.052605555553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45973.052605555553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45973.052605555553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45973.052605555553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45973.052605555553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45973.052605555553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45973.052605555553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45973.052605555553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45973.052605555553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45973.052605555553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45973.052605555553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45973.052605555553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45973.052605555553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45973.052605555553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45973.052605555553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45973.052605555553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45973.052605555553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45973.052605555553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45973.052605555553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45973.052605555553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45973.052605555553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45973.052605555553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45973.052605555553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45973.052605555553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45973.052605555553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45973.052605555553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45973.052605555553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45973.052605555553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45973.052605555553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45973.052605555553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45973.052605555553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45973.052605555553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45973.052605555553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45973.052605555553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45973.052605555553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45973.052605555553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45973.052605555553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45973.052605555553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45973.052605555553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45973.052605555553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45973.052605555553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45973.052605555553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45973.052605555553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45973.052605555553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45973.052605555553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45973.052605555553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45973.052605555553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45973.052605555553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45973.052605555553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45973.052605555553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45973.052605555553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45973.052605555553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45973.052605555553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45973.052605555553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45973.052605555553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45973.052605555553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45973.052605555553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45973.052605555553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45973.052605555553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45973.052605555553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45973.052605555553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45973.052605555553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45973.052605555553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45973.052605555553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45973.052605555553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45973.052605555553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45973.052605555553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45973.052605555553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45973.052605555553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45973.052605555553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45973.052605555553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45973.052605555553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45973.052605555553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45973.052605555553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45973.052605555553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45973.052605555553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45973.052605555553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45973.052605555553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45973.052605555553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45973.052605555553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45973.052605555553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45973.052605555553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45973.052605555553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45973.052605555553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45973.052605555553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45973.052605555553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45973.052605555553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45973.052605555553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45973.052605555553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45973.052605555553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45973.052605555553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45973.052605555553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45973.052605555553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45973.052605555553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45973.052605555553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45973.052605555553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45973.052605555553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45973.052605555553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45973.052605555553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45973.052605555553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45973.052605555553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45973.052605555553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45973.052605555553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45973.052605555553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45973.052605555553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45973.052605555553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45973.052605555553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45973.052605555553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45973.052605555553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45973.052605555553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45973.052605555553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45973.052605555553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45973.052605555553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45973.052605555553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45973.052605555553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45973.052605555553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45973.052605555553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45973.052605555553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45973.052605555553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45973.052605555553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45973.052605555553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45973.052605555553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45973.052605555553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45973.052605555553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45973.052605555553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45973.052605555553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45973.052605555553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45973.052605555553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45973.052605555553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45973.052605555553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45973.052605555553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45973.052605555553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45973.052605555553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45973.052605555553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45973.052605555553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45973.052605555553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45973.052605555553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45973.052605555553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45973.052605555553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45973.052605555553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45973.052605555553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45973.052605555553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45973.052605555553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45973.052605555553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45973.052605555553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45973.052605555553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45973.052605555553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45973.052605555553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45973.052605555553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45973.052605555553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45973.052605555553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45973.052605555553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45973.052605555553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45973.052605555553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45973.052605555553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45973.052605555553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45973.052605555553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45973.052605555553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45973.052605555553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45973.052605555553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45973.052605555553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45973.052605555553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45973.052605555553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45973.052605555553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45973.052605555553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45973.052605555553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45973.052605555553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45973.052605555553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45973.052605555553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45973.052605555553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45973.052605555553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45973.052605555553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45973.052605555553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45973.052605555553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45973.052605555553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45973.052605555553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45973.052605555553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45973.052605555553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45973.052605555553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45973.052605555553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45973.052605555553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45973.052605555553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45973.052605555553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45973.052605555553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45973.052605555553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45973.052605555553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45973.052605555553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45973.052605555553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45973.052605555553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45973.052605555553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45973.052605555553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45973.052605555553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45973.052605555553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45973.052605555553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45973.052605555553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45973.052605555553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45973.052605555553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45973.052605555553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45973.052605555553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45973.052605555553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45973.052605555553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45973.052605555553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45973.052605555553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45973.052605555553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45973.052605555553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45973.052605555553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45973.052605555553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45973.052605555553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45973.052605555553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45973.052605555553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45973.052605555553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45973.052605555553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45973.052605555553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45973.052605555553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45973.052605555553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45973.052605555553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45973.052605555553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45973.052605555553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45973.052605555553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45973.052605555553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45973.052605555553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45973.052605555553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45973.052605555553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45973.052605555553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45973.052605555553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45973.052605555553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45973.052605555553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45973.052605555553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45973.052605555553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45973.052605555553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45973.052605555553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45973.052605555553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45973.052605555553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45973.052605555553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45973.052605555553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45973.052605555553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45973.052605555553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45973.052605555553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45973.052605555553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45973.052605555553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45973.052605555553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45973.052605555553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45973.052605555553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45973.052605555553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45973.052605555553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45973.052605555553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45973.052605555553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45973.052605555553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45973.052605555553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45973.052605555553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45973.052605555553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45973.052605555553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45973.052605555553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45973.052605555553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45973.052605555553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45973.052605555553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45973.052605555553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45973.052605555553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45973.052605555553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45973.052605555553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45973.052605555553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45973.052605555553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45973.052605555553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45973.052605555553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45973.052605555553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45973.052605555553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45973.052605555553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45973.052605555553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45973.052605555553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45973.052605555553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45973.052605555553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45973.052605555553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45973.052605555553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45973.052605555553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45973.052605555553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45973.052605555553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45973.052605555553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45973.052605555553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45973.052605555553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45973.052605555553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45973.052605555553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45973.052605555553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45973.052605555553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45973.052605555553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45973.052605555553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45973.052605555553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45973.052605555553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45973.052605555553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45973.052605555553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45973.052605555553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45973.052605555553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45973.052605555553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45973.052605555553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45973.052605555553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45973.052605555553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45973.052605555553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45973.052605555553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45973.052605555553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45973.052605555553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45973.052605555553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45973.052605555553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45973.052605555553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45973.052605555553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45973.052605555553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45973.052605555553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45973.052605555553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45973.052605555553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45973.052605555553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45973.052605555553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45973.052605555553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45973.052605555553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45973.052605555553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45973.052605555553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45973.052605555553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45973.052605555553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45973.052605555553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45973.052605555553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45973.052605555553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45973.052605555553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45973.052605555553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45973.052605555553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45973.052605555553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45973.052605555553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45973.052605555553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45973.052605555553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45973.052605555553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45973.052605555553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45973.052605555553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45973.052605555553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45973.052605555553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45973.052605555553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45973.052605555553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45973.052605555553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45973.052605555553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45973.052605555553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45973.052605555553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45973.052605555553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45973.052605555553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45973.052605555553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45973.052605555553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45973.052605555553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45973.052605555553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45973.052605555553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45973.052605555553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45973.052605555553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45973.052605555553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45973.052605555553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45973.052605555553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45973.052605555553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45973.052605555553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45973.052605555553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45973.052605555553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45973.052605555553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45973.052605555553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45973.052605555553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45973.052605555553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45973.052605555553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45973.052605555553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45973.052605555553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45973.052605555553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45973.052605555553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45973.052605555553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45973.052605555553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45973.052605555553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45973.052605555553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45973.052605555553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45973.052605555553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45973.052605555553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45973.052605555553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45973.052605555553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45973.052605555553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45973.052605555553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45973.052605555553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45973.052605555553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45973.052605555553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45973.052605555553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45973.052605555553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45973.052605555553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45973.052605555553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45973.052605555553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45973.052605555553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45973.052605555553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45973.052605555553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45973.052605555553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45973.052605555553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45973.052605555553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45973.052605555553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45973.052605555553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45973.052605555553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45973.052605555553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45973.052605555553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45973.052605555553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45973.052605555553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45973.052605555553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45973.052605555553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45973.052605555553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45973.052605555553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45973.052605555553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45973.052605555553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45973.052605555553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45973.052605555553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45973.052605555553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45973.052605555553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45973.052605555553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45973.052605555553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45973.052605555553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45973.052605555553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45973.052605555553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45973.052605555553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45973.052605555553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45973.052605555553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45973.052605555553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45973.052605555553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45973.052605555553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45973.052605555553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45973.052605555553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45973.052605555553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45973.052605555553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45973.052605555553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45973.052605555553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45973.052605555553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45973.052605555553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45973.052605555553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45973.052605555553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45973.052605555553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45973.052605555553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45973.052605555553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45973.052605555553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45973.052605555553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45973.052605555553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45973.052605555553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45973.052605555553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45973.052605555553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45973.052605555553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45973.052605555553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45973.052605555553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45973.052605555553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45973.052605555553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45973.052605555553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45973.052605555553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45973.052605555553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45973.052605555553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45973.052605555553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45973.052605555553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45973.052605555553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45973.052605555553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45973.052605555553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45973.052605555553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45973.052605555553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45973.052605555553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45973.052605555553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45973.052605555553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45973.052605555553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45973.052605555553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45973.052605555553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45973.052605555553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45973.052605555553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45973.052605555553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45973.052605555553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45973.052605555553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45973.052605555553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45973.052605555553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45973.052605555553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45973.052605555553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45973.052605555553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45973.052605555553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45973.052605555553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45973.052605555553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45973.052605555553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45973.052605555553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45973.052605555553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45973.052605555553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45973.052605555553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45973.052605555553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45973.052605555553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45973.052605555553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45973.052605555553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45973.052605555553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45973.052605555553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45973.052605555553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45973.052605555553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45973.052605555553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45973.052605555553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45973.052605555553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45973.052605555553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45973.052605555553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45973.052605555553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45973.052605555553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45973.052605555553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45973.052605555553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45973.052605555553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45973.052605555553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45973.052605555553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45973.052605555553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45973.052605555553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45973.052605555553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45973.052605555553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45973.052605555553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45973.052605555553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45973.052605555553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45973.052605555553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45973.052605555553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45973.052605555553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45973.052605555553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45973.052605555553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45973.052605555553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45973.052605555553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45973.052605555553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45973.052605555553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45973.052605555553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45973.052605555553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45973.052605555553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45973.052605555553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45973.052605555553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45973.052605555553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45973.052605555553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45973.052605555553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45973.052605555553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45973.052605555553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45973.052605555553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45973.052605555553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45973.052605555553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45973.052605555553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45973.052605555553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45973.052605555553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45973.052605555553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45973.052605555553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45973.052605555553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45973.052605555553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45973.052605555553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45973.052605555553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45973.052605555553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45973.052605555553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45973.052605555553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45973.052605555553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45973.052605555553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45973.052605555553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45973.052605555553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45973.052605555553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45973.052605555553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45973.052605555553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45973.052605555553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45973.052605555553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45973.052605555553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45973.052605555553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45973.052605555553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45973.052605555553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45973.052605555553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45973.052605555553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45973.052605555553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45973.052605555553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45973.052605555553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45973.052605555553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45973.052605555553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45973.052605555553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45973.052605555553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45973.052605555553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45973.052605555553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45973.052605555553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45973.052605555553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45973.052605555553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45973.052605555553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45973.052605555553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45973.052605555553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45973.052605555553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45973.052605555553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45973.052605555553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45973.052605555553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45973.052605555553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45973.052605555553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45973.052605555553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45973.052605555553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45973.052605555553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45973.052605555553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45973.052605555553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45973.052605555553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45973.052605555553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45973.052605555553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45973.052605555553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45973.052605555553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45973.052605555553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45973.052605555553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45973.052605555553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45973.052605555553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45973.052605555553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45973.052605555553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45973.052605555553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45973.052605555553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45973.052605555553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45973.052605555553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45973.052605555553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45973.052605555553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45973.052605555553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45973.052605555553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45973.052605555553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45973.052605555553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45973.052605555553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45973.052605555553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45973.052605555553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45973.052605555553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45973.052605555553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45973.052605555553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45973.052605555553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45973.052605555553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45973.052605555553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45973.052605555553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45973.052605555553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45973.052605555553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45973.052605555553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45973.052605555553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45973.052605555553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45973.052605555553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45973.052605555553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45973.052605555553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45973.052605555553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45973.052605555553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45973.052605555553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45973.052605555553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45973.052605555553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45973.052605555553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45973.052605555553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45973.052605555553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45973.052605555553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45973.052605555553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45973.052605555553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45973.052605555553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45973.052605555553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45973.052605555553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45973.052605555553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269.57188796295668</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45973.052605555553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45973.052605555553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45973.052605555553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45973.052605555553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45973.052605555553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45973.052605555553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45973.052605555553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45973.052605555553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45973.052605555553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45973.052605555553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45973.052605555553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45973.052605555553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45973.052605555553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45973.052605555553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45973.052605555553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45973.052605555553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45973.052605555553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45973.052605555553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45973.052605555553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45973.052605555553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45973.052605555553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45973.052605555553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45973.052605555553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45973.052605555553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45973.052605555553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45973.052605555553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45973.052605555553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45973.052605555553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45973.052605555553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45973.052605555553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45973.052605555553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45973.052605555553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45973.052605555553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45973.052605555553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45973.052605555553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45973.052605555553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45973.052605555553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45973.052605555553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45973.052605555553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45973.052605555553</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45973.052605555553</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45973.052605555553</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45973.052605555553</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45973.052605555553</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45973.052605555553</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45973.052605555553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45973.052605555553</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workbookViewId="0">
      <selection activeCell="D21" sqref="D2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81.220545370364562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46.863728240736236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30" ca="1" si="1">IFERROR(NOW()-F4,"")</f>
        <v>24.391494444440468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0.31468888888775837</v>
      </c>
      <c r="H6" s="125">
        <v>45972.721944444442</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5"/>
      <c r="G7" s="126">
        <f t="shared" ca="1" si="1"/>
        <v>45973.052605555553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45973.052605555553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45973.052605555553</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45973.052605555553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45973.052605555553</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45973.052605555553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45973.052605555553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45973.052605555553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45973.052605555553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45973.052605555553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45973.052605555553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45973.052605555553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45973.052605555553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45973.052605555553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45973.052605555553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45973.052605555553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45973.052605555553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45973.052605555553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45973.052605555553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45973.052605555553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45973.052605555553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45973.052605555553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45973.052605555553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45973.052605555553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45973.052605555553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45973.052605555553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45973.052605555553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45973.052605555553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45973.052605555553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45973.052605555553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45973.052605555553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45973.052605555553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45973.052605555553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45973.052605555553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45973.052605555553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45973.052605555553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45973.052605555553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45973.052605555553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45973.052605555553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45973.052605555553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45973.052605555553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45973.052605555553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45973.052605555553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45973.052605555553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45973.052605555553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45973.052605555553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45973.052605555553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45973.052605555553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45973.052605555553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45973.052605555553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45973.052605555553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45973.052605555553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45973.052605555553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45973.052605555553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45973.052605555553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45973.052605555553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45973.052605555553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45973.052605555553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45973.052605555553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45973.052605555553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45973.052605555553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45973.052605555553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45973.052605555553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45973.052605555553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45973.052605555553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45973.052605555553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45973.052605555553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45973.052605555553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45973.052605555553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45973.052605555553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45973.052605555553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45973.052605555553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45973.052605555553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45973.052605555553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45973.052605555553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45973.052605555553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45973.052605555553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45973.052605555553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45973.052605555553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45973.052605555553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45973.052605555553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45973.052605555553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45973.052605555553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45973.052605555553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45973.052605555553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45973.052605555553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45973.052605555553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45973.052605555553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45973.052605555553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45973.052605555553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45973.052605555553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45973.052605555553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45973.052605555553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45973.052605555553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45973.052605555553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45973.052605555553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45973.052605555553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45973.052605555553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45973.052605555553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45973.052605555553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45973.052605555553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45973.052605555553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45973.052605555553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45973.052605555553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45973.052605555553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45973.052605555553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45973.052605555553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45973.052605555553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45973.052605555553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45973.052605555553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45973.052605555553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45973.052605555553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45973.052605555553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45973.052605555553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45973.052605555553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45973.052605555553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45973.052605555553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45973.052605555553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45973.052605555553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45973.052605555553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45973.052605555553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45973.052605555553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45973.052605555553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45973.052605555553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45973.052605555553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45973.052605555553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45973.052605555553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45973.052605555553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45973.052605555553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45973.052605555553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45973.052605555553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45973.052605555553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45973.052605555553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45973.052605555553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45973.052605555553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45973.052605555553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45973.052605555553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45973.052605555553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45973.052605555553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45973.052605555553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45973.052605555553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45973.052605555553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45973.052605555553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45973.052605555553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45973.052605555553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45973.052605555553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45973.052605555553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45973.052605555553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45973.052605555553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45973.052605555553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45973.052605555553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45973.052605555553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45973.052605555553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45973.052605555553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45973.052605555553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45973.052605555553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45973.052605555553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45973.052605555553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45973.052605555553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45973.052605555553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45973.052605555553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45973.052605555553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45973.052605555553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45973.052605555553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45973.052605555553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45973.052605555553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45973.052605555553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45973.052605555553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45973.052605555553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45973.052605555553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45973.052605555553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45973.052605555553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45973.052605555553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45973.052605555553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45973.052605555553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45973.052605555553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45973.052605555553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45973.052605555553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45973.052605555553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45973.052605555553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45973.052605555553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45973.052605555553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45973.052605555553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45973.052605555553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45973.052605555553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45973.052605555553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45973.052605555553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45973.052605555553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45973.052605555553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45973.052605555553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45973.052605555553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45973.052605555553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45973.052605555553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45973.052605555553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45973.052605555553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45973.052605555553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45973.052605555553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45973.052605555553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45973.052605555553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45973.052605555553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45973.052605555553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45973.052605555553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45973.052605555553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45973.052605555553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45973.052605555553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45973.052605555553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45973.052605555553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45973.052605555553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45973.052605555553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45973.052605555553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45973.052605555553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45973.052605555553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45973.052605555553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45973.052605555553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45973.052605555553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45973.052605555553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45973.052605555553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45973.052605555553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45973.052605555553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45973.052605555553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45973.052605555553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45973.052605555553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45973.052605555553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45973.052605555553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45973.052605555553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45973.052605555553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45973.052605555553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45973.052605555553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45973.052605555553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45973.052605555553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45973.052605555553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45973.052605555553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45973.052605555553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45973.052605555553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45973.052605555553</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E2" sqref="E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37249</v>
      </c>
      <c r="E2" s="124" t="s">
        <v>39021</v>
      </c>
      <c r="F2" s="143">
        <v>45972.832800925928</v>
      </c>
      <c r="G2" s="105">
        <f t="shared" ref="G2:G64" ca="1" si="0">IFERROR(NOW()-F2,"-")</f>
        <v>0.21980462962528691</v>
      </c>
      <c r="H2" s="143">
        <v>45972.827187499999</v>
      </c>
      <c r="I2" s="141" t="str">
        <f>IFERROR(VLOOKUP(D2,DB!A:F,6,0),"")</f>
        <v>Generator-SG</v>
      </c>
      <c r="J2" s="141" t="str">
        <f>IFERROR(VLOOKUP(D2,DB!A:G,7,0),"")</f>
        <v>Vandalized</v>
      </c>
      <c r="K2" s="144" t="s">
        <v>39122</v>
      </c>
      <c r="L2" s="145" t="str">
        <f>IFERROR(VLOOKUP(D2,DB!A:I,9,0),"")</f>
        <v>Latis</v>
      </c>
    </row>
    <row r="3" spans="1:16382" ht="31.5" customHeight="1">
      <c r="A3" s="140"/>
      <c r="B3" s="141" t="str">
        <f>IFERROR(VLOOKUP(D3,DB!A:K,11,0),"")</f>
        <v/>
      </c>
      <c r="C3" s="142"/>
      <c r="D3" s="141"/>
      <c r="E3" s="124"/>
      <c r="F3" s="143"/>
      <c r="G3" s="105">
        <f t="shared" ca="1" si="0"/>
        <v>45973.052605555553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45973.052605555553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45973.052605555553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45973.052605555553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45973.052605555553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45973.052605555553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45973.052605555553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45973.052605555553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45973.052605555553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45973.052605555553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45973.052605555553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45973.052605555553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45973.052605555553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45973.052605555553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45973.052605555553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45973.052605555553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45973.052605555553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45973.052605555553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45973.052605555553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45973.052605555553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45973.052605555553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45973.052605555553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45973.052605555553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45973.052605555553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45973.052605555553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45973.052605555553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45973.052605555553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45973.052605555553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45973.052605555553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45973.052605555553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45973.052605555553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45973.052605555553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45973.052605555553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45973.052605555553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45973.052605555553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45973.052605555553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45973.052605555553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45973.052605555553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45973.052605555553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45973.052605555553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45973.052605555553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45973.052605555553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45973.052605555553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45973.052605555553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45973.052605555553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45973.052605555553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45973.052605555553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45973.052605555553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45973.052605555553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45973.052605555553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45973.052605555553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45973.052605555553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45973.052605555553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45973.052605555553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45973.052605555553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45973.052605555553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45973.052605555553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45973.052605555553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45973.052605555553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45973.052605555553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45973.052605555553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45973.052605555553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45973.052605555553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45973.052605555553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45973.052605555553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45973.052605555553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45973.052605555553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45973.052605555553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45973.052605555553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45973.052605555553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45973.052605555553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45973.052605555553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45973.052605555553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45973.052605555553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45973.052605555553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45973.052605555553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45973.052605555553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45973.052605555553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45973.052605555553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45973.052605555553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45973.052605555553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45973.052605555553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45973.052605555553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45973.052605555553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45973.052605555553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45973.052605555553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45973.052605555553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45973.052605555553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45973.052605555553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45973.052605555553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45973.052605555553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45973.052605555553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45973.052605555553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45973.052605555553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45973.052605555553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45973.052605555553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45973.052605555553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45973.052605555553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45973.052605555553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45973.052605555553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45973.052605555553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45973.052605555553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45973.052605555553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45973.052605555553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45973.052605555553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45973.052605555553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45973.052605555553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45973.052605555553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45973.052605555553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45973.052605555553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45973.052605555553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45973.052605555553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45973.052605555553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45973.052605555553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45973.052605555553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45973.052605555553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45973.052605555553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45973.052605555553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45973.052605555553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45973.052605555553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45973.052605555553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45973.052605555553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45973.052605555553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45973.052605555553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45973.052605555553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45973.052605555553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45973.052605555553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45973.052605555553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45973.052605555553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45973.052605555553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45973.052605555553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45973.052605555553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45973.052605555553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45973.052605555553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45973.052605555553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45973.052605555553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45973.052605555553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45973.052605555553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45973.052605555553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45973.052605555553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45973.052605555553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45973.052605555553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45973.052605555553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45973.052605555553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45973.052605555553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45973.052605555553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45973.052605555553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45973.052605555553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45973.052605555553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45973.052605555553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45973.052605555553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45973.052605555553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45973.052605555553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45973.052605555553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45973.052605555553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45973.052605555553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45973.052605555553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45973.052605555553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45973.052605555553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45973.052605555553</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2025-11-11T22:17:57Z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