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90" documentId="13_ncr:1_{F6CB121F-512D-4AA6-A0C1-0FB36C537598}" xr6:coauthVersionLast="47" xr6:coauthVersionMax="47" xr10:uidLastSave="{2A64BFFB-E26F-4D36-BF1C-0BB2BC444691}"/>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<sst xmlns="http://schemas.openxmlformats.org/spreadsheetml/2006/main" count="179020" uniqueCount="39102">
  <si>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</si>
  <si>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</si>
  <si>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</si>
  <si>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</si>
  <si>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</si>
  <si>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</si>
  <si>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</si>
  <si>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</si>
  <si>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</si>
  <si>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</si>
  <si>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</si>
  <si>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</si>
  <si>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</si>
  <si>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</si>
  <si>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</si>
  <si>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</si>
  <si>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</si>
  <si>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</si>
  <si>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</si>
  <si>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</si>
  <si>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</si>
  <si>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</si>
  <si>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</si>
  <si>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</si>
  <si>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</si>
  <si>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</si>
  <si>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</si>
  <si>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</si>
  <si>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</si>
  <si>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</si>
  <si>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</si>
  <si>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</si>
  <si>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</si>
  <si>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</si>
  <si>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</si>
  <si>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</si>
  <si>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</si>
  <si>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</si>
  <si>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</si>
  <si>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</si>
  <si>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</si>
  <si>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</si>
  <si>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</si>
  <si>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</si>
  <si>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</si>
  <si>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</si>
  <si>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</si>
  <si>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</si>
  <si>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</si>
  <si>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</si>
  <si>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</si>
  <si>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</si>
  <si>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</si>
  <si>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</si>
  <si>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</si>
  <si>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</si>
  <si>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</si>
  <si>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</si>
  <si>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</si>
  <si>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</si>
  <si>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</si>
  <si>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</si>
  <si>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</si>
  <si>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</si>
  <si>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</si>
  <si>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</si>
  <si>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</si>
  <si>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</si>
  <si>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</si>
  <si>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</si>
  <si>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</si>
  <si>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</si>
  <si>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</si>
  <si>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</si>
  <si>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</si>
  <si>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</si>
  <si>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</si>
  <si>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</si>
  <si>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</si>
  <si>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</si>
  <si>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</si>
  <si>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</si>
  <si>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</si>
  <si>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</si>
  <si>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</si>
  <si>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</si>
  <si>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</si>
  <si>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</si>
  <si>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</si>
  <si>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</si>
  <si>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</si>
  <si>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</si>
  <si>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</si>
  <si>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</si>
  <si>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</si>
  <si>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</si>
  <si>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</si>
  <si>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</si>
  <si>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</si>
  <si>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</si>
  <si>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</si>
  <si>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</si>
  <si>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</si>
  <si>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</si>
  <si>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</si>
  <si>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</si>
  <si>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</si>
  <si>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</si>
  <si>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</si>
  <si>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</si>
  <si>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</si>
  <si>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</si>
  <si>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</si>
  <si>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</si>
  <si>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</si>
  <si>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</si>
  <si>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</si>
  <si>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</si>
  <si>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</si>
  <si>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</si>
  <si>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</si>
  <si>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</si>
  <si>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</si>
  <si>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</si>
  <si>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</si>
  <si>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</si>
  <si>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</si>
  <si>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</si>
  <si>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</si>
  <si>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</si>
  <si>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</si>
  <si>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</si>
  <si>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</si>
  <si>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</si>
  <si>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</si>
  <si>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</si>
  <si>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</si>
  <si>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</si>
  <si>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</si>
  <si>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</si>
  <si>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</si>
  <si>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</si>
  <si>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</si>
  <si>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</si>
  <si>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</si>
  <si>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</si>
  <si>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</si>
  <si>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</si>
  <si>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</si>
  <si>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</si>
  <si>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</si>
  <si>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</si>
  <si>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</si>
  <si>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</si>
  <si>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</si>
  <si>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</si>
  <si>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</si>
  <si>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</si>
  <si>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</si>
  <si>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</si>
  <si>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</si>
  <si>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</si>
  <si>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</si>
  <si>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</si>
  <si>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</si>
  <si>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</si>
  <si>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</si>
  <si>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</si>
  <si>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</si>
  <si>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</si>
  <si>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</si>
  <si>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</si>
  <si>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</si>
  <si>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</si>
  <si>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</si>
  <si>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</si>
  <si>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</si>
  <si>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</si>
  <si>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</si>
  <si>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</si>
  <si>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</si>
  <si>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</si>
  <si>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</si>
  <si>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</si>
  <si>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</si>
  <si>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</si>
  <si>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</si>
  <si>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</si>
  <si>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</si>
  <si>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</si>
  <si>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</si>
  <si>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</si>
  <si>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</si>
  <si>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</si>
  <si>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</si>
  <si>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</si>
  <si>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</si>
  <si>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</si>
  <si>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</si>
  <si>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</si>
  <si>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</si>
  <si>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</si>
  <si>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</si>
  <si>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</si>
  <si>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</si>
  <si>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</si>
  <si>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</si>
  <si>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</si>
  <si>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</si>
  <si>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</si>
  <si>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</si>
  <si>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</si>
  <si>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</si>
  <si>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</si>
  <si>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</si>
  <si>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</si>
  <si>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</si>
  <si>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</si>
  <si>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</si>
  <si>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</si>
  <si>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</si>
  <si>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</si>
  <si>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</si>
  <si>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</si>
  <si>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</si>
  <si>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</si>
  <si>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</si>
  <si>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</si>
  <si>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</si>
  <si>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</si>
  <si>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</si>
  <si>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</si>
  <si>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</si>
  <si>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</si>
  <si>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</si>
  <si>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</si>
  <si>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</si>
  <si>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</si>
  <si>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</si>
  <si>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</si>
  <si>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</si>
  <si>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</si>
  <si>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</si>
  <si>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</si>
  <si>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</si>
  <si>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</si>
  <si>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</si>
  <si>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</si>
  <si>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</si>
  <si>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</si>
  <si>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</si>
  <si>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</si>
  <si>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</si>
  <si>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</si>
  <si>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</si>
  <si>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</si>
  <si>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</si>
  <si>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</si>
  <si>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</si>
  <si>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</si>
  <si>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</si>
  <si>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</si>
  <si>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</si>
  <si>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</si>
  <si>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</si>
  <si>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</si>
  <si>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</si>
  <si>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</si>
  <si>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</si>
  <si>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</si>
  <si>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</si>
  <si>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</si>
  <si>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</si>
  <si>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</si>
  <si>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</si>
  <si>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</si>
  <si>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</si>
  <si>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</si>
  <si>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</si>
  <si>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</si>
  <si>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</si>
  <si>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</si>
  <si>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</si>
  <si>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</si>
  <si>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</si>
  <si>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</si>
  <si>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</si>
  <si>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</si>
  <si>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</si>
  <si>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</si>
  <si>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</si>
  <si>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</si>
  <si>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</si>
  <si>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</si>
  <si>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</si>
  <si>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</si>
  <si>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</si>
  <si>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</si>
  <si>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</si>
  <si>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</si>
  <si>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</si>
  <si>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</si>
  <si>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</si>
  <si>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</si>
  <si>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</si>
  <si>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</si>
  <si>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</si>
  <si>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</si>
  <si>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</si>
  <si>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</si>
  <si>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</si>
  <si>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</si>
  <si>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</si>
  <si>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</si>
  <si>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</si>
  <si>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</si>
  <si>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</si>
  <si>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</si>
  <si>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</si>
  <si>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</si>
  <si>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</si>
  <si>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</si>
  <si>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</si>
  <si>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</si>
  <si>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</si>
  <si>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</si>
  <si>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</si>
  <si>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</si>
  <si>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</si>
  <si>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</si>
  <si>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</si>
  <si>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</si>
  <si>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</si>
  <si>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</si>
  <si>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</si>
  <si>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</si>
  <si>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</si>
  <si>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</si>
  <si>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</si>
  <si>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</si>
  <si>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</si>
  <si>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</si>
  <si>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</si>
  <si>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</si>
  <si>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</si>
  <si>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</si>
  <si>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</si>
  <si>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</si>
  <si>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</si>
  <si>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</si>
  <si>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</si>
  <si>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</si>
  <si>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</si>
  <si>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</si>
  <si>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</si>
  <si>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</si>
  <si>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</si>
  <si>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</si>
  <si>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</si>
  <si>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</si>
  <si>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</si>
  <si>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</si>
  <si>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</si>
  <si>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</si>
  <si>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</si>
  <si>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</si>
  <si>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</si>
  <si>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</si>
  <si>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</si>
  <si>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</si>
  <si>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</si>
  <si>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</si>
  <si>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</si>
  <si>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</si>
  <si>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</si>
  <si>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</si>
  <si>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</si>
  <si>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</si>
  <si>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</si>
  <si>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</si>
  <si>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</si>
  <si>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</si>
  <si>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</si>
  <si>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</si>
  <si>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</si>
  <si>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</si>
  <si>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</si>
  <si>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</si>
  <si>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</si>
  <si>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</si>
  <si>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</si>
  <si>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</si>
  <si>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</si>
  <si>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</si>
  <si>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</si>
  <si>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</si>
  <si>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</si>
  <si>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</si>
  <si>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</si>
  <si>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</si>
  <si>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</si>
  <si>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</si>
  <si>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</si>
  <si>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</si>
  <si>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</si>
  <si>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</si>
  <si>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</si>
  <si>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</si>
  <si>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</si>
  <si>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</si>
  <si>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</si>
  <si>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</si>
  <si>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</si>
  <si>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</si>
  <si>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</si>
  <si>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</si>
  <si>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</si>
  <si>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</si>
  <si>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</si>
  <si>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</si>
  <si>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</si>
  <si>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</si>
  <si>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</si>
  <si>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</si>
  <si>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</si>
  <si>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</si>
  <si>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</si>
  <si>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</si>
  <si>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</si>
  <si>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</si>
  <si>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</si>
  <si>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</si>
  <si>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</si>
  <si>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</si>
  <si>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</si>
  <si>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</si>
  <si>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</si>
  <si>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</si>
  <si>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</si>
  <si>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</si>
  <si>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</si>
  <si>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</si>
  <si>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</si>
  <si>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</si>
  <si>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</si>
  <si>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</si>
  <si>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</si>
  <si>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</si>
  <si>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</si>
  <si>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</si>
  <si>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</si>
  <si>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</si>
  <si>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</si>
  <si>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</si>
  <si>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</si>
  <si>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</si>
  <si>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</si>
  <si>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</si>
  <si>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</si>
  <si>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</si>
  <si>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</si>
  <si>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</si>
  <si>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</si>
  <si>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</si>
  <si>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</si>
  <si>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</si>
  <si>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</si>
  <si>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</si>
  <si>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</si>
  <si>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</si>
  <si>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</si>
  <si>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</si>
  <si>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</si>
  <si>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</si>
  <si>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</si>
  <si>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</si>
  <si>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</si>
  <si>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</si>
  <si>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</si>
  <si>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</si>
  <si>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</si>
  <si>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</si>
  <si>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</si>
  <si>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</si>
  <si>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</si>
  <si>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</si>
  <si>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</si>
  <si>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</si>
  <si>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</si>
  <si>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</si>
  <si>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</si>
  <si>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</si>
  <si>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</si>
  <si>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</si>
  <si>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</si>
  <si>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</si>
  <si>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</si>
  <si>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</si>
  <si>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</si>
  <si>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</si>
  <si>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</si>
  <si>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</si>
  <si>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</si>
  <si>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</si>
  <si>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</si>
  <si>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</si>
  <si>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</si>
  <si>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</si>
  <si>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</si>
  <si>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</si>
  <si>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</si>
  <si>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</si>
  <si>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</si>
  <si>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</si>
  <si>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</si>
  <si>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</si>
  <si>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</si>
  <si>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</si>
  <si>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</si>
  <si>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</si>
  <si>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</si>
  <si>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</si>
  <si>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</si>
  <si>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</si>
  <si>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</si>
  <si>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</si>
  <si>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</si>
  <si>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</si>
  <si>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</si>
  <si>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</si>
  <si>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</si>
  <si>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</si>
  <si>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</si>
  <si>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</si>
  <si>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</si>
  <si>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</si>
  <si>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</si>
  <si>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</si>
  <si>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</si>
  <si>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</si>
  <si>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</si>
  <si>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</si>
  <si>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</si>
  <si>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</si>
  <si>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</si>
  <si>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</si>
  <si>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</si>
  <si>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</si>
  <si>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</si>
  <si>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</si>
  <si>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</si>
  <si>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</si>
  <si>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</si>
  <si>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</si>
  <si>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</si>
  <si>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</si>
  <si>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</si>
  <si>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</si>
  <si>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</si>
  <si>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</si>
  <si>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</si>
  <si>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</si>
  <si>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</si>
  <si>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</si>
  <si>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</si>
  <si>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</si>
  <si>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</si>
  <si>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</si>
  <si>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</si>
  <si>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</si>
  <si>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</si>
  <si>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</si>
  <si>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</si>
  <si>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</si>
  <si>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</si>
  <si>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</si>
  <si>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</si>
  <si>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</si>
  <si>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</si>
  <si>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</si>
  <si>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</si>
  <si>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</si>
  <si>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</si>
  <si>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</si>
  <si>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</si>
  <si>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</si>
  <si>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</si>
  <si>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</si>
  <si>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</si>
  <si>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</si>
  <si>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</si>
  <si>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</si>
  <si>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</si>
  <si>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</si>
  <si>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</si>
  <si>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</si>
  <si>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</si>
  <si>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</si>
  <si>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</si>
  <si>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</si>
  <si>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</si>
  <si>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</si>
  <si>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</si>
  <si>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</si>
  <si>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</si>
  <si>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</si>
  <si>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</si>
  <si>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</si>
  <si>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</si>
  <si>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</si>
  <si>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</si>
  <si>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</si>
  <si>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</si>
  <si>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</si>
  <si>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</si>
  <si>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</si>
  <si>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</si>
  <si>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</si>
  <si>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</si>
  <si>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</si>
  <si>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</si>
  <si>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</si>
  <si>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</si>
  <si>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</si>
  <si>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</si>
  <si>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</si>
  <si>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</si>
  <si>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</si>
  <si>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</si>
  <si>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</si>
  <si>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</si>
  <si>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</si>
  <si>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</si>
  <si>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</si>
  <si>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</si>
  <si>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</si>
  <si>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</si>
  <si>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</si>
  <si>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</si>
  <si>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</si>
  <si>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</si>
  <si>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</si>
  <si>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</si>
  <si>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</si>
  <si>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</si>
  <si>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</si>
  <si>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</si>
  <si>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</si>
  <si>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</si>
  <si>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</si>
  <si>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</si>
  <si>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</si>
  <si>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</si>
  <si>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</si>
  <si>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</si>
  <si>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</si>
  <si>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</si>
  <si>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</si>
  <si>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</si>
  <si>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</si>
  <si>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</si>
  <si>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</si>
  <si>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</si>
  <si>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</si>
  <si>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</si>
  <si>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</si>
  <si>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</si>
  <si>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</si>
  <si>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</si>
  <si>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</si>
  <si>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</si>
  <si>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</si>
  <si>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</si>
  <si>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</si>
  <si>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</si>
  <si>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</si>
  <si>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</si>
  <si>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</si>
  <si>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</si>
  <si>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</si>
  <si>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</si>
  <si>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</si>
  <si>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</si>
  <si>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</si>
  <si>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</si>
  <si>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</si>
  <si>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</si>
  <si>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</si>
  <si>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</si>
  <si>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</si>
  <si>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</si>
  <si>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</si>
  <si>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</si>
  <si>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</si>
  <si>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</si>
  <si>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</si>
  <si>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</si>
  <si>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</si>
  <si>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</si>
  <si>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</si>
  <si>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</si>
  <si>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</si>
  <si>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</si>
  <si>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</si>
  <si>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</si>
  <si>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</si>
  <si>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</si>
  <si>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</si>
  <si>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</si>
  <si>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</si>
  <si>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</si>
  <si>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</si>
  <si>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</si>
  <si>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</si>
  <si>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</si>
  <si>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</si>
  <si>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</si>
  <si>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</si>
  <si>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</si>
  <si>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</si>
  <si>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</si>
  <si>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</si>
  <si>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</si>
  <si>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</si>
  <si>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</si>
  <si>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</si>
  <si>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</si>
  <si>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</si>
  <si>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</si>
  <si>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</si>
  <si>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</si>
  <si>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</si>
  <si>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</si>
  <si>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</si>
  <si>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</si>
  <si>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</si>
  <si>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</si>
  <si>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</si>
  <si>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</si>
  <si>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</si>
  <si>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</si>
  <si>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</si>
  <si>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</si>
  <si>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</si>
  <si>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</si>
  <si>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</si>
  <si>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</si>
  <si>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</si>
  <si>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</si>
  <si>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</si>
  <si>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</si>
  <si>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</si>
  <si>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</si>
  <si>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</si>
  <si>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</si>
  <si>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</si>
  <si>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</si>
  <si>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</si>
  <si>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</si>
  <si>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</si>
  <si>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</si>
  <si>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</si>
  <si>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</si>
  <si>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</si>
  <si>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</si>
  <si>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</si>
  <si>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</si>
  <si>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</si>
  <si>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</si>
  <si>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</si>
  <si>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</si>
  <si>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</si>
  <si>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</si>
  <si>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</si>
  <si>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</si>
  <si>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</si>
  <si>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</si>
  <si>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</si>
  <si>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</si>
  <si>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</si>
  <si>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</si>
  <si>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</si>
  <si>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</si>
  <si>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</si>
  <si>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</si>
  <si>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</si>
  <si>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</si>
  <si>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</si>
  <si>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</si>
  <si>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</si>
  <si>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</si>
  <si>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</si>
  <si>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</si>
  <si>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</si>
  <si>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</si>
  <si>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</si>
  <si>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</si>
  <si>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</si>
  <si>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</si>
  <si>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</si>
  <si>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</si>
  <si>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</si>
  <si>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</si>
  <si>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</si>
  <si>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</si>
  <si>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</si>
  <si>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</si>
  <si>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</si>
  <si>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</si>
  <si>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</si>
  <si>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</si>
  <si>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</si>
  <si>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</si>
  <si>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</si>
  <si>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</si>
  <si>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</si>
  <si>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</si>
  <si>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</si>
  <si>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</si>
  <si>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</si>
  <si>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</si>
  <si>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</si>
  <si>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</si>
  <si>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</si>
  <si>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</si>
  <si>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</si>
  <si>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</si>
  <si>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</si>
  <si>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</si>
  <si>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</si>
  <si>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</si>
  <si>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</si>
  <si>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</si>
  <si>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</si>
  <si>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</si>
  <si>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</si>
  <si>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</si>
  <si>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</si>
  <si>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</si>
  <si>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</si>
  <si>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</si>
  <si>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</si>
  <si>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</si>
  <si>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</si>
  <si>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</si>
  <si>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</si>
  <si>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</si>
  <si>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</si>
  <si>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</si>
  <si>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</si>
  <si>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</si>
  <si>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</si>
  <si>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</si>
  <si>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</si>
  <si>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</si>
  <si>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</si>
  <si>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</si>
  <si>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</si>
  <si>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</si>
  <si>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</si>
  <si>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</si>
  <si>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</si>
  <si>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</si>
  <si>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</si>
  <si>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</si>
  <si>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</si>
  <si>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</si>
  <si>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</si>
  <si>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</si>
  <si>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</si>
  <si>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</si>
  <si>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</si>
  <si>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</si>
  <si>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</si>
  <si>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</si>
  <si>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</si>
  <si>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</si>
  <si>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</si>
  <si>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</si>
  <si>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</si>
  <si>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</si>
  <si>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</si>
  <si>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</si>
  <si>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</si>
  <si>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</si>
  <si>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</si>
  <si>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</si>
  <si>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</si>
  <si>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</si>
  <si>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</si>
  <si>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</si>
  <si>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</si>
  <si>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</si>
  <si>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</si>
  <si>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</si>
  <si>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</si>
  <si>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</si>
  <si>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</si>
  <si>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</si>
  <si>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</si>
  <si>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</si>
  <si>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</si>
  <si>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</si>
  <si>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</si>
  <si>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</si>
  <si>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</si>
  <si>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</si>
  <si>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</si>
  <si>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</si>
  <si>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</si>
  <si>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</si>
  <si>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</si>
  <si>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</si>
  <si>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</si>
  <si>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</si>
  <si>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</si>
  <si>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</si>
  <si>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</si>
  <si>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</si>
  <si>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</si>
  <si>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</si>
  <si>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</si>
  <si>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</si>
  <si>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</si>
  <si>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</si>
  <si>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</si>
  <si>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</si>
  <si>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</si>
  <si>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</si>
  <si>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</si>
  <si>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</si>
  <si>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</si>
  <si>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</si>
  <si>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</si>
  <si>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</si>
  <si>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</si>
  <si>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</si>
  <si>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</si>
  <si>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</si>
  <si>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</si>
  <si>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</si>
  <si>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</si>
  <si>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</si>
  <si>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</si>
  <si>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</si>
  <si>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</si>
  <si>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</si>
  <si>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</si>
  <si>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</si>
  <si>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</si>
  <si>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</si>
  <si>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</si>
  <si>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</si>
  <si>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</si>
  <si>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</si>
  <si>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</si>
  <si>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</si>
  <si>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</si>
  <si>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</si>
  <si>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</si>
  <si>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</si>
  <si>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</si>
  <si>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</si>
  <si>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</si>
  <si>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</si>
  <si>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</si>
  <si>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</si>
  <si>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</si>
  <si>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</si>
  <si>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</si>
  <si>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</si>
  <si>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</si>
  <si>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</si>
  <si>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</si>
  <si>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</si>
  <si>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</si>
  <si>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</si>
  <si>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</si>
  <si>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</si>
  <si>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</si>
  <si>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</si>
  <si>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</si>
  <si>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</si>
  <si>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</si>
  <si>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</si>
  <si>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</si>
  <si>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</si>
  <si>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</si>
  <si>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</si>
  <si>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</si>
  <si>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</si>
  <si>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</si>
  <si>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</si>
  <si>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</si>
  <si>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</si>
  <si>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</si>
  <si>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</si>
  <si>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</si>
  <si>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</si>
  <si>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</si>
  <si>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</si>
  <si>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</si>
  <si>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</si>
  <si>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</si>
  <si>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</si>
  <si>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</si>
  <si>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</si>
  <si>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</si>
  <si>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</si>
  <si>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</si>
  <si>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</si>
  <si>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</si>
  <si>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</si>
  <si>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</si>
  <si>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</si>
  <si>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</si>
  <si>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</si>
  <si>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</si>
  <si>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</si>
  <si>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</si>
  <si>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</si>
  <si>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</si>
  <si>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</si>
  <si>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</si>
  <si>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</si>
  <si>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</si>
  <si>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</si>
  <si>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</si>
  <si>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</si>
  <si>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</si>
  <si>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</si>
  <si>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</si>
  <si>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</si>
  <si>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</si>
  <si>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</si>
  <si>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</si>
  <si>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</si>
  <si>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</si>
  <si>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</si>
  <si>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</si>
  <si>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</si>
  <si>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</si>
  <si>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</si>
  <si>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</si>
  <si>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</si>
  <si>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</si>
  <si>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</si>
  <si>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</si>
  <si>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</si>
  <si>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</si>
  <si>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</si>
  <si>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</si>
  <si>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</si>
  <si>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</si>
  <si>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</si>
  <si>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</si>
  <si>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</si>
  <si>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</si>
  <si>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</si>
  <si>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</si>
  <si>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</si>
  <si>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</si>
  <si>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</si>
  <si>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</si>
  <si>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</si>
  <si>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</si>
  <si>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</si>
  <si>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</si>
  <si>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</si>
  <si>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</si>
  <si>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</si>
  <si>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</si>
  <si>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</si>
  <si>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</si>
  <si>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</si>
  <si>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</si>
  <si>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</si>
  <si>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</si>
  <si>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</si>
  <si>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</si>
  <si>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</si>
  <si>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</si>
  <si>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</si>
  <si>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</si>
  <si>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</si>
  <si>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</si>
  <si>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</si>
  <si>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</si>
  <si>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</si>
  <si>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</si>
  <si>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</si>
  <si>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</si>
  <si>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</si>
  <si>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</si>
  <si>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</si>
  <si>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</si>
  <si>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</si>
  <si>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</si>
  <si>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</si>
  <si>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</si>
  <si>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</si>
  <si>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</si>
  <si>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</si>
  <si>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</si>
  <si>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</si>
  <si>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</si>
  <si>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</si>
  <si>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</si>
  <si>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</si>
  <si>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</si>
  <si>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</si>
  <si>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</si>
  <si>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</si>
  <si>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</si>
  <si>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</si>
  <si>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</si>
  <si>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</si>
  <si>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</si>
  <si>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</si>
  <si>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</si>
  <si>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</si>
  <si>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</si>
  <si>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</si>
  <si>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</si>
  <si>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</si>
  <si>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</si>
  <si>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</si>
  <si>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</si>
  <si>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</si>
  <si>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</si>
  <si>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</si>
  <si>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</si>
  <si>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</si>
  <si>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</si>
  <si>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</si>
  <si>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</si>
  <si>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</si>
  <si>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</si>
  <si>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</si>
  <si>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</si>
  <si>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</si>
  <si>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</si>
  <si>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</si>
  <si>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</si>
  <si>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</si>
  <si>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</si>
  <si>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</si>
  <si>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</si>
  <si>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</si>
  <si>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</si>
  <si>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</si>
  <si>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</si>
  <si>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</si>
  <si>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</si>
  <si>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</si>
  <si>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</si>
  <si>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</si>
  <si>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</si>
  <si>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</si>
  <si>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</si>
  <si>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</si>
  <si>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</si>
  <si>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</si>
  <si>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</si>
  <si>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</si>
  <si>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</si>
  <si>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</si>
  <si>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</si>
  <si>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</si>
  <si>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</si>
  <si>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</si>
  <si>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</si>
  <si>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</si>
  <si>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</si>
  <si>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</si>
  <si>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</si>
  <si>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</si>
  <si>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</si>
  <si>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</si>
  <si>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</si>
  <si>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</si>
  <si>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</si>
  <si>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</si>
  <si>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</si>
  <si>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</si>
  <si>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</si>
  <si>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</si>
  <si>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</si>
  <si>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</si>
  <si>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</si>
  <si>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</si>
  <si>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</si>
  <si>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</si>
  <si>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</si>
  <si>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</si>
  <si>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</si>
  <si>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</si>
  <si>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</si>
  <si>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</si>
  <si>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</si>
  <si>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</si>
  <si>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</si>
  <si>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</si>
  <si>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</si>
  <si>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</si>
  <si>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</si>
  <si>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</si>
  <si>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</si>
  <si>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</si>
  <si>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</si>
  <si>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</si>
  <si>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</si>
  <si>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</si>
  <si>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</si>
  <si>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</si>
  <si>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</si>
  <si>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</si>
  <si>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</si>
  <si>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</si>
  <si>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</si>
  <si>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</si>
  <si>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</si>
  <si>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</si>
  <si>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</si>
  <si>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</si>
  <si>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</si>
  <si>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</si>
  <si>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</si>
  <si>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</si>
  <si>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</si>
  <si>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</si>
  <si>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</si>
  <si>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</si>
  <si>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</si>
  <si>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</si>
  <si>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</si>
  <si>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</si>
  <si>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</si>
  <si>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</si>
  <si>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</si>
  <si>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</si>
  <si>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</si>
  <si>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</si>
  <si>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</si>
  <si>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</si>
  <si>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</si>
  <si>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</si>
  <si>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</si>
  <si>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</si>
  <si>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</si>
  <si>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</si>
  <si>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</si>
  <si>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</si>
  <si>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</si>
  <si>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</si>
  <si>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</si>
  <si>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</si>
  <si>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</si>
  <si>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</si>
  <si>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</si>
  <si>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</si>
  <si>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</si>
  <si>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</si>
  <si>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</si>
  <si>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</si>
  <si>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</si>
  <si>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</si>
  <si>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</si>
  <si>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</si>
  <si>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</si>
  <si>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</si>
  <si>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</si>
  <si>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</si>
  <si>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</si>
  <si>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</si>
  <si>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</si>
  <si>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</si>
  <si>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</si>
  <si>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</si>
  <si>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</si>
  <si>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</si>
  <si>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</si>
  <si>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</si>
  <si>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</si>
  <si>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</si>
  <si>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</si>
  <si>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</si>
  <si>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</si>
  <si>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</si>
  <si>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</si>
  <si>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</si>
  <si>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</si>
  <si>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</si>
  <si>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</si>
  <si>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</si>
  <si>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</si>
  <si>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</si>
  <si>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</si>
  <si>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</si>
  <si>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</si>
  <si>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</si>
  <si>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</si>
  <si>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</si>
  <si>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</si>
  <si>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</si>
  <si>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</si>
  <si>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</si>
  <si>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</si>
  <si>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</si>
  <si>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</si>
  <si>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</si>
  <si>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</si>
  <si>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</si>
  <si>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</si>
  <si>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</si>
  <si>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</si>
  <si>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</si>
  <si>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</si>
  <si>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</si>
  <si>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</si>
  <si>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</si>
  <si>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</si>
  <si>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</si>
  <si>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</si>
  <si>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</si>
  <si>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</si>
  <si>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</si>
  <si>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</si>
  <si>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</si>
  <si>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</si>
  <si>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</si>
  <si>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</si>
  <si>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</si>
  <si>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</si>
  <si>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</si>
  <si>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</si>
  <si>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</si>
  <si>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</si>
  <si>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</si>
  <si>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</si>
  <si>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</si>
  <si>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</si>
  <si>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</si>
  <si>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</si>
  <si>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</si>
  <si>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</si>
  <si>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</si>
  <si>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</si>
  <si>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</si>
  <si>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</si>
  <si>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</si>
  <si>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</si>
  <si>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</si>
  <si>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</si>
  <si>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</si>
  <si>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</si>
  <si>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</si>
  <si>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</si>
  <si>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</si>
  <si>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</si>
  <si>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</si>
  <si>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</si>
  <si>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</si>
  <si>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</si>
  <si>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</si>
  <si>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</si>
  <si>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</si>
  <si>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</si>
  <si>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</si>
  <si>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</si>
  <si>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</si>
  <si>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</si>
  <si>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</si>
  <si>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</si>
  <si>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</si>
  <si>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</si>
  <si>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</si>
  <si>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</si>
  <si>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</si>
  <si>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</si>
  <si>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</si>
  <si>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</si>
  <si>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</si>
  <si>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</si>
  <si>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</si>
  <si>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</si>
  <si>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</si>
  <si>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</si>
  <si>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</si>
  <si>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</si>
  <si>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</si>
  <si>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</si>
  <si>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</si>
  <si>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</si>
  <si>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</si>
  <si>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</si>
  <si>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</si>
  <si>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</si>
  <si>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</si>
  <si>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</si>
  <si>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</si>
  <si>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</si>
  <si>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</si>
  <si>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</si>
  <si>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</si>
  <si>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</si>
  <si>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</si>
  <si>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</si>
  <si>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</si>
  <si>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</si>
  <si>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</si>
  <si>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</si>
  <si>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</si>
  <si>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</si>
  <si>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</si>
  <si>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</si>
  <si>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</si>
  <si>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</si>
  <si>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</si>
  <si>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</si>
  <si>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</si>
  <si>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</si>
  <si>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</si>
  <si>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</si>
  <si>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</si>
  <si>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</si>
  <si>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</si>
  <si>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</si>
  <si>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</si>
  <si>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</si>
  <si>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</si>
  <si>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</si>
  <si>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</si>
  <si>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</si>
  <si>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</si>
  <si>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</si>
  <si>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</si>
  <si>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</si>
  <si>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</si>
  <si>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</si>
  <si>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</si>
  <si>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</si>
  <si>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</si>
  <si>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</si>
  <si>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</si>
  <si>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</si>
  <si>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</si>
  <si>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</si>
  <si>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</si>
  <si>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</si>
  <si>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</si>
  <si>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</si>
  <si>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</si>
  <si>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</si>
  <si>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</si>
  <si>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</si>
  <si>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</si>
  <si>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</si>
  <si>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</si>
  <si>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</si>
  <si>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</si>
  <si>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</si>
  <si>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</si>
  <si>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</si>
  <si>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</si>
  <si>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</si>
  <si>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</si>
  <si>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</si>
  <si>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</si>
  <si>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</si>
  <si>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</si>
  <si>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</si>
  <si>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</si>
  <si>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</si>
  <si>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</si>
  <si>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</si>
  <si>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</si>
  <si>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</si>
  <si>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</si>
  <si>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</si>
  <si>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</si>
  <si>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</si>
  <si>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</si>
  <si>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</si>
  <si>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</si>
  <si>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</si>
  <si>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</si>
  <si>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</si>
  <si>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</si>
  <si>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</si>
  <si>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</si>
  <si>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</si>
  <si>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</si>
  <si>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</si>
  <si>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</si>
  <si>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</si>
  <si>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</si>
  <si>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</si>
  <si>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</si>
  <si>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</si>
  <si>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</si>
  <si>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</si>
  <si>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</si>
  <si>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</si>
  <si>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</si>
  <si>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</si>
  <si>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</si>
  <si>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</si>
  <si>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</si>
  <si>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</si>
  <si>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</si>
  <si>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</si>
  <si>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</si>
  <si>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</si>
  <si>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</si>
  <si>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</si>
  <si>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</si>
  <si>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</si>
  <si>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</si>
  <si>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</si>
  <si>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</si>
  <si>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</si>
  <si>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</si>
  <si>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</si>
  <si>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</si>
  <si>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</si>
  <si>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</si>
  <si>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</si>
  <si>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</si>
  <si>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</si>
  <si>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</si>
  <si>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</si>
  <si>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</si>
  <si>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</si>
  <si>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</si>
  <si>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</si>
  <si>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</si>
  <si>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</si>
  <si>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</si>
  <si>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</si>
  <si>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</si>
  <si>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</si>
  <si>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</si>
  <si>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</si>
  <si>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</si>
  <si>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</si>
  <si>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</si>
  <si>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</si>
  <si>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</si>
  <si>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</si>
  <si>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</si>
  <si>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</si>
  <si>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</si>
  <si>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</si>
  <si>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</si>
  <si>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</si>
  <si>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</si>
  <si>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</si>
  <si>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</si>
  <si>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</si>
  <si>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</si>
  <si>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</si>
  <si>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</si>
  <si>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</si>
  <si>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</si>
  <si>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</si>
  <si>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</si>
  <si>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</si>
  <si>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</si>
  <si>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</si>
  <si>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</si>
  <si>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</si>
  <si>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</si>
  <si>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</si>
  <si>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</si>
  <si>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</si>
  <si>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</si>
  <si>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</si>
  <si>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</si>
  <si>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</si>
  <si>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</si>
  <si>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</si>
  <si>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</si>
  <si>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</si>
  <si>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</si>
  <si>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</si>
  <si>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</si>
  <si>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</si>
  <si>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</si>
  <si>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</si>
  <si>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</si>
  <si>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</si>
  <si>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</si>
  <si>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</si>
  <si>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</si>
  <si>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</si>
  <si>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</si>
  <si>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</si>
  <si>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</si>
  <si>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</si>
  <si>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</si>
  <si>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</si>
  <si>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</si>
  <si>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</si>
  <si>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</si>
  <si>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</si>
  <si>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</si>
  <si>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</si>
  <si>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</si>
  <si>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</si>
  <si>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</si>
  <si>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</si>
  <si>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</si>
  <si>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</si>
  <si>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</si>
  <si>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</si>
  <si>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</si>
  <si>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</si>
  <si>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</si>
  <si>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</si>
  <si>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</si>
  <si>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</si>
  <si>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</si>
  <si>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</si>
  <si>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</si>
  <si>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</si>
  <si>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</si>
  <si>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</si>
  <si>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</si>
  <si>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</si>
  <si>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</si>
  <si>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</si>
  <si>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</si>
  <si>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</si>
  <si>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</si>
  <si>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</si>
  <si>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</si>
  <si>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</si>
  <si>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</si>
  <si>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</si>
  <si>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</si>
  <si>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</si>
  <si>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</si>
  <si>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</si>
  <si>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</si>
  <si>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</si>
  <si>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</si>
  <si>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</si>
  <si>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</si>
  <si>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</si>
  <si>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</si>
  <si>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</si>
  <si>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</si>
  <si>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</si>
  <si>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</si>
  <si>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</si>
  <si>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</si>
  <si>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</si>
  <si>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</si>
  <si>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</si>
  <si>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</si>
  <si>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</si>
  <si>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</si>
  <si>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</si>
  <si>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</si>
  <si>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</si>
  <si>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</si>
  <si>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</si>
  <si>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</si>
  <si>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</si>
  <si>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</si>
  <si>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</si>
  <si>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</si>
  <si>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</si>
  <si>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</si>
  <si>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</si>
  <si>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</si>
  <si>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</si>
  <si>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</si>
  <si>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</si>
  <si>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</si>
  <si>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</si>
  <si>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</si>
  <si>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</si>
  <si>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</si>
  <si>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</si>
  <si>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</si>
  <si>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</si>
  <si>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</si>
  <si>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</si>
  <si>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</si>
  <si>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</si>
  <si>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</si>
  <si>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</si>
  <si>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</si>
  <si>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</si>
  <si>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</si>
  <si>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</si>
  <si>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</si>
  <si>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</si>
  <si>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</si>
  <si>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</si>
  <si>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</si>
  <si>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</si>
  <si>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</si>
  <si>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</si>
  <si>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</si>
  <si>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</si>
  <si>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</si>
  <si>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</si>
  <si>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</si>
  <si>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</si>
  <si>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</si>
  <si>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</si>
  <si>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</si>
  <si>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</si>
  <si>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</si>
  <si>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</si>
  <si>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</si>
  <si>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</si>
  <si>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</si>
  <si>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</si>
  <si>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</si>
  <si>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</si>
  <si>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</si>
  <si>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</si>
  <si>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</si>
  <si>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</si>
  <si>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</si>
  <si>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</si>
  <si>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</si>
  <si>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</si>
  <si>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</si>
  <si>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</si>
  <si>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</si>
  <si>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</si>
  <si>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</si>
  <si>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</si>
  <si>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</si>
  <si>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</si>
  <si>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</si>
  <si>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</si>
  <si>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</si>
  <si>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</si>
  <si>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</si>
  <si>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</si>
  <si>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</si>
  <si>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</si>
  <si>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</si>
  <si>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</si>
  <si>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</si>
  <si>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</si>
  <si>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</si>
  <si>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</si>
  <si>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</si>
  <si>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</si>
  <si>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</si>
  <si>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</si>
  <si>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</si>
  <si>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</si>
  <si>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</si>
  <si>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</si>
  <si>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</si>
  <si>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</si>
  <si>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</si>
  <si>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</si>
  <si>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</si>
  <si>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</si>
  <si>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</si>
  <si>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</si>
  <si>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</si>
  <si>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</si>
  <si>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</si>
  <si>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</si>
  <si>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</si>
  <si>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</si>
  <si>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</si>
  <si>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</si>
  <si>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</si>
  <si>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</si>
  <si>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</si>
  <si>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</si>
  <si>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</si>
  <si>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</si>
  <si>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</si>
  <si>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</si>
  <si>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</si>
  <si>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</si>
  <si>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</si>
  <si>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</si>
  <si>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</si>
  <si>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</si>
  <si>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</si>
  <si>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</si>
  <si>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</si>
  <si>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</si>
  <si>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</si>
  <si>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</si>
  <si>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</si>
  <si>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</si>
  <si>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</si>
  <si>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</si>
  <si>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</si>
  <si>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</si>
  <si>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</si>
  <si>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</si>
  <si>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</si>
  <si>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</si>
  <si>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</si>
  <si>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</si>
  <si>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</si>
  <si>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</si>
  <si>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</si>
  <si>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</si>
  <si>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</si>
  <si>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</si>
  <si>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</si>
  <si>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</si>
  <si>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</si>
  <si>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</si>
  <si>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</si>
  <si>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</si>
  <si>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</si>
  <si>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</si>
  <si>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</si>
  <si>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</si>
  <si>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</si>
  <si>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</si>
  <si>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</si>
  <si>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</si>
  <si>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</si>
  <si>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</si>
  <si>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</si>
  <si>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</si>
  <si>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</si>
  <si>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</si>
  <si>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</si>
  <si>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</si>
  <si>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</si>
  <si>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</si>
  <si>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</si>
  <si>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</si>
  <si>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</si>
  <si>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</si>
  <si>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</si>
  <si>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</si>
  <si>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</si>
  <si>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</si>
  <si>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</si>
  <si>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</si>
  <si>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</si>
  <si>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</si>
  <si>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</si>
  <si>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</si>
  <si>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</si>
  <si>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</si>
  <si>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</si>
  <si>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</si>
  <si>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</si>
  <si>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</si>
  <si>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</si>
  <si>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</si>
  <si>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</si>
  <si>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</si>
  <si>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</si>
  <si>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</si>
  <si>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</si>
  <si>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</si>
  <si>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</si>
  <si>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</si>
  <si>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</si>
  <si>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</si>
  <si>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</si>
  <si>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</si>
  <si>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</si>
  <si>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</si>
  <si>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</si>
  <si>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</si>
  <si>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</si>
  <si>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</si>
  <si>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</si>
  <si>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</si>
  <si>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</si>
  <si>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</si>
  <si>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</si>
  <si>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</si>
  <si>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</si>
  <si>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</si>
  <si>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</si>
  <si>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</si>
  <si>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</si>
  <si>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</si>
  <si>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</si>
  <si>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</si>
  <si>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</si>
  <si>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</si>
  <si>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</si>
  <si>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</si>
  <si>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</si>
  <si>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</si>
  <si>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</si>
  <si>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</si>
  <si>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</si>
  <si>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</si>
  <si>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</si>
  <si>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</si>
  <si>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</si>
  <si>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</si>
  <si>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</si>
  <si>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</si>
  <si>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</si>
  <si>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</si>
  <si>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</si>
  <si>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</si>
  <si>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</si>
  <si>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</si>
  <si>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</si>
  <si>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</si>
  <si>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</si>
  <si>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</si>
  <si>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</si>
  <si>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</si>
  <si>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</si>
  <si>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</si>
  <si>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</si>
  <si>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</si>
  <si>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</si>
  <si>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</si>
  <si>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</si>
  <si>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</si>
  <si>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</si>
  <si>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</si>
  <si>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</si>
  <si>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</si>
  <si>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</si>
  <si>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</si>
  <si>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</si>
  <si>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</si>
  <si>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</si>
  <si>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</si>
  <si>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</si>
  <si>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</si>
  <si>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</si>
  <si>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</si>
  <si>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</si>
  <si>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</si>
  <si>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</si>
  <si>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</si>
  <si>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</si>
  <si>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</si>
  <si>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</si>
  <si>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</si>
  <si>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</si>
  <si>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</si>
  <si>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</si>
  <si>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</si>
  <si>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</si>
  <si>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</si>
  <si>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</si>
  <si>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</si>
  <si>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</si>
  <si>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</si>
  <si>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</si>
  <si>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</si>
  <si>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</si>
  <si>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</si>
  <si>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</si>
  <si>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</si>
  <si>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</si>
  <si>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</si>
  <si>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</si>
  <si>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</si>
  <si>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</si>
  <si>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</si>
  <si>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</si>
  <si>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</si>
  <si>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</si>
  <si>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</si>
  <si>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</si>
  <si>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</si>
  <si>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</si>
  <si>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</si>
  <si>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</si>
  <si>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</si>
  <si>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</si>
  <si>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</si>
  <si>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</si>
  <si>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</si>
  <si>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</si>
  <si>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</si>
  <si>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</si>
  <si>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</si>
  <si>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</si>
  <si>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</si>
  <si>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</si>
  <si>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</si>
  <si>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</si>
  <si>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</si>
  <si>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</si>
  <si>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</si>
  <si>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</si>
  <si>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</si>
  <si>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</si>
  <si>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</si>
  <si>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</si>
  <si>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</si>
  <si>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</si>
  <si>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</si>
  <si>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</si>
  <si>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</si>
  <si>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</si>
  <si>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</si>
  <si>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</si>
  <si>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</si>
  <si>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</si>
  <si>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</si>
  <si>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</si>
  <si>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</si>
  <si>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</si>
  <si>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</si>
  <si>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</si>
  <si>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</si>
  <si>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</si>
  <si>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</si>
  <si>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</si>
  <si>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</si>
  <si>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</si>
  <si>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</si>
  <si>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</si>
  <si>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</si>
  <si>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</si>
  <si>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</si>
  <si>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</si>
  <si>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</si>
  <si>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</si>
  <si>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</si>
  <si>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</si>
  <si>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</si>
  <si>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</si>
  <si>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</si>
  <si>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</si>
  <si>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</si>
  <si>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</si>
  <si>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</si>
  <si>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</si>
  <si>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</si>
  <si>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</si>
  <si>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</si>
  <si>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</si>
  <si>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</si>
  <si>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</si>
  <si>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</si>
  <si>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</si>
  <si>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</si>
  <si>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</si>
  <si>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</si>
  <si>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</si>
  <si>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</si>
  <si>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</si>
  <si>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</si>
  <si>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</si>
  <si>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</si>
  <si>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</si>
  <si>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</si>
  <si>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</si>
  <si>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</si>
  <si>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</si>
  <si>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</si>
  <si>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</si>
  <si>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</si>
  <si>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</si>
  <si>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</si>
  <si>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</si>
  <si>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</si>
  <si>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</si>
  <si>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</si>
  <si>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</si>
  <si>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</si>
  <si>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</si>
  <si>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</si>
  <si>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</si>
  <si>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</si>
  <si>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</si>
  <si>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</si>
  <si>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</si>
  <si>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</si>
  <si>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</si>
  <si>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</si>
  <si>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</si>
  <si>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</si>
  <si>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</si>
  <si>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</si>
  <si>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</si>
  <si>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</si>
  <si>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</si>
  <si>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</si>
  <si>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</si>
  <si>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</si>
  <si>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</si>
  <si>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</si>
  <si>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</si>
  <si>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</si>
  <si>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</si>
  <si>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</si>
  <si>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</si>
  <si>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</si>
  <si>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</si>
  <si>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</si>
  <si>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</si>
  <si>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</si>
  <si>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</si>
  <si>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</si>
  <si>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</si>
  <si>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</si>
  <si>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</si>
  <si>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</si>
  <si>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</si>
  <si>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</si>
  <si>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</si>
  <si>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</si>
  <si>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</si>
  <si>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</si>
  <si>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</si>
  <si>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</si>
  <si>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</si>
  <si>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</si>
  <si>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</si>
  <si>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</si>
  <si>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</si>
  <si>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</si>
  <si>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</si>
  <si>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</si>
  <si>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</si>
  <si>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</si>
  <si>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</si>
  <si>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</si>
  <si>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</si>
  <si>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</si>
  <si>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</si>
  <si>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</si>
  <si>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</si>
  <si>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</si>
  <si>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</si>
  <si>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</si>
  <si>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</si>
  <si>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</si>
  <si>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</si>
  <si>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</si>
  <si>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</si>
  <si>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</si>
  <si>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</si>
  <si>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</si>
  <si>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</si>
  <si>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</si>
  <si>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</si>
  <si>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</si>
  <si>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</si>
  <si>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</si>
  <si>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</si>
  <si>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</si>
  <si>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</si>
  <si>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</si>
  <si>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</si>
  <si>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</si>
  <si>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</si>
  <si>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</si>
  <si>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</si>
  <si>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</si>
  <si>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</si>
  <si>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</si>
  <si>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</si>
  <si>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</si>
  <si>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</si>
  <si>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</si>
  <si>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</si>
  <si>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</si>
  <si>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</si>
  <si>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</si>
  <si>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</si>
  <si>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</si>
  <si>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</si>
  <si>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</si>
  <si>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</si>
  <si>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</si>
  <si>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</si>
  <si>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</si>
  <si>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</si>
  <si>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</si>
  <si>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</si>
  <si>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</si>
  <si>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</si>
  <si>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</si>
  <si>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</si>
  <si>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</si>
  <si>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</si>
  <si>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</si>
  <si>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</si>
  <si>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</si>
  <si>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</si>
  <si>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</si>
  <si>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</si>
  <si>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</si>
  <si>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</si>
  <si>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</si>
  <si>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</si>
  <si>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</si>
  <si>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</si>
  <si>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</si>
  <si>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</si>
  <si>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</si>
  <si>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</si>
  <si>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</si>
  <si>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</si>
  <si>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</si>
  <si>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</si>
  <si>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</si>
  <si>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</si>
  <si>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</si>
  <si>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</si>
  <si>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</si>
  <si>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</si>
  <si>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</si>
  <si>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</si>
  <si>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</si>
  <si>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</si>
  <si>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</si>
  <si>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</si>
  <si>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</si>
  <si>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</si>
  <si>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</si>
  <si>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</si>
  <si>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</si>
  <si>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</si>
  <si>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</si>
  <si>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</si>
  <si>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</si>
  <si>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</si>
  <si>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</si>
  <si>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</si>
  <si>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</si>
  <si>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</si>
  <si>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</si>
  <si>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</si>
  <si>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</si>
  <si>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</si>
  <si>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</si>
  <si>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</si>
  <si>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</si>
  <si>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</si>
  <si>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</si>
  <si>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</si>
  <si>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</si>
  <si>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</si>
  <si>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</si>
  <si>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</si>
  <si>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</si>
  <si>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</si>
  <si>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</si>
  <si>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</si>
  <si>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</si>
  <si>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</si>
  <si>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</si>
  <si>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</si>
  <si>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</si>
  <si>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</si>
  <si>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</si>
  <si>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</si>
  <si>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</si>
  <si>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</si>
  <si>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</si>
  <si>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</si>
  <si>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</si>
  <si>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</si>
  <si>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</si>
  <si>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</si>
  <si>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</si>
  <si>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</si>
  <si>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</si>
  <si>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</si>
  <si>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</si>
  <si>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</si>
  <si>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</si>
  <si>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</si>
  <si>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</si>
  <si>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</si>
  <si>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</si>
  <si>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</si>
  <si>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</si>
  <si>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</si>
  <si>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</si>
  <si>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</si>
  <si>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</si>
  <si>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</si>
  <si>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</si>
  <si>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</si>
  <si>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</si>
  <si>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</si>
  <si>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</si>
  <si>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</si>
  <si>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</si>
  <si>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</si>
  <si>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</si>
  <si>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</si>
  <si>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</si>
  <si>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</si>
  <si>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</si>
  <si>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</si>
  <si>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</si>
  <si>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</si>
  <si>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</si>
  <si>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</si>
  <si>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</si>
  <si>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</si>
  <si>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</si>
  <si>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</si>
  <si>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</si>
  <si>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</si>
  <si>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</si>
  <si>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</si>
  <si>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</si>
  <si>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</si>
  <si>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</si>
  <si>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</si>
  <si>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</si>
  <si>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</si>
  <si>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</si>
  <si>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</si>
  <si>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</si>
  <si>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</si>
  <si>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</si>
  <si>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</si>
  <si>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</si>
  <si>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</si>
  <si>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</si>
  <si>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</si>
  <si>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</si>
  <si>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</si>
  <si>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</si>
  <si>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</si>
  <si>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</si>
  <si>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</si>
  <si>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</si>
  <si>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</si>
  <si>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</si>
  <si>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</si>
  <si>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</si>
  <si>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</si>
  <si>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</si>
  <si>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</si>
  <si>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</si>
  <si>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</si>
  <si>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</si>
  <si>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</si>
  <si>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</si>
  <si>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</si>
  <si>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</si>
  <si>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</si>
  <si>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</si>
  <si>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</si>
  <si>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</si>
  <si>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</si>
  <si>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</si>
  <si>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</si>
  <si>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</si>
  <si>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</si>
  <si>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</si>
  <si>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</si>
  <si>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</si>
  <si>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</si>
  <si>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</si>
  <si>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</si>
  <si>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</si>
  <si>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</si>
  <si>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</si>
  <si>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</si>
  <si>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</si>
  <si>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</si>
  <si>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</si>
  <si>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</si>
  <si>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</si>
  <si>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</si>
  <si>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</si>
  <si>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</si>
  <si>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</si>
  <si>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</si>
  <si>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</si>
  <si>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</si>
  <si>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</si>
  <si>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</si>
  <si>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</si>
  <si>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</si>
  <si>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</si>
  <si>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</si>
  <si>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</si>
  <si>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</si>
  <si>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</si>
  <si>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</si>
  <si>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</si>
  <si>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</si>
  <si>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</si>
  <si>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</si>
  <si>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</si>
  <si>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</si>
  <si>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</si>
  <si>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</si>
  <si>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</si>
  <si>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</si>
  <si>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</si>
  <si>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</si>
  <si>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</si>
  <si>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</si>
  <si>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</si>
  <si>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</si>
  <si>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</si>
  <si>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</si>
  <si>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</si>
  <si>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</si>
  <si>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</si>
  <si>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</si>
  <si>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</si>
  <si>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</si>
  <si>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</si>
  <si>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</si>
  <si>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</si>
  <si>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</si>
  <si>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</si>
  <si>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</si>
  <si>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</si>
  <si>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</si>
  <si>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</si>
  <si>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</si>
  <si>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</si>
  <si>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</si>
  <si>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</si>
  <si>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</si>
  <si>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</si>
  <si>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</si>
  <si>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</si>
  <si>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</si>
  <si>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</si>
  <si>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</si>
  <si>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</si>
  <si>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</si>
  <si>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</si>
  <si>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</si>
  <si>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</si>
  <si>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</si>
  <si>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</si>
  <si>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</si>
  <si>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</si>
  <si>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</si>
  <si>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</si>
  <si>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</si>
  <si>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</si>
  <si>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</si>
  <si>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</si>
  <si>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</si>
  <si>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</si>
  <si>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</si>
  <si>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</si>
  <si>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</si>
  <si>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</si>
  <si>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</si>
  <si>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</si>
  <si>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</si>
  <si>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</si>
  <si>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</si>
  <si>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</si>
  <si>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</si>
  <si>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</si>
  <si>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</si>
  <si>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</si>
  <si>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</si>
  <si>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</si>
  <si>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</si>
  <si>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</si>
  <si>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</si>
  <si>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</si>
  <si>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</si>
  <si>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</si>
  <si>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</si>
  <si>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</si>
  <si>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</si>
  <si>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</si>
  <si>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</si>
  <si>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</si>
  <si>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</si>
  <si>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</si>
  <si>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</si>
  <si>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</si>
  <si>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</si>
  <si>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</si>
  <si>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</si>
  <si>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</si>
  <si>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</si>
  <si>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</si>
  <si>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</si>
  <si>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</si>
  <si>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</si>
  <si>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</si>
  <si>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</si>
  <si>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</si>
  <si>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</si>
  <si>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</si>
  <si>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</si>
  <si>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</si>
  <si>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</si>
  <si>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</si>
  <si>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</si>
  <si>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</si>
  <si>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</si>
  <si>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</si>
  <si>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</si>
  <si>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</si>
  <si>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</si>
  <si>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</si>
  <si>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</si>
  <si>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</si>
  <si>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</si>
  <si>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</si>
  <si>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</si>
  <si>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</si>
  <si>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</si>
  <si>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</si>
  <si>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</si>
  <si>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</si>
  <si>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</si>
  <si>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</si>
  <si>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</si>
  <si>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</si>
  <si>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</si>
  <si>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</si>
  <si>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</si>
  <si>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</si>
  <si>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</si>
  <si>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</si>
  <si>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</si>
  <si>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</si>
  <si>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</si>
  <si>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</si>
  <si>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</si>
  <si>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</si>
  <si>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</si>
  <si>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</si>
  <si>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</si>
  <si>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</si>
  <si>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</si>
  <si>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</si>
  <si>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</si>
  <si>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</si>
  <si>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</si>
  <si>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</si>
  <si>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</si>
  <si>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</si>
  <si>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</si>
  <si>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</si>
  <si>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</si>
  <si>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</si>
  <si>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</si>
  <si>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</si>
  <si>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</si>
  <si>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</si>
  <si>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</si>
  <si>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</si>
  <si>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</si>
  <si>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</si>
  <si>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</si>
  <si>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</si>
  <si>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</si>
  <si>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</si>
  <si>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</si>
  <si>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</si>
  <si>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</si>
  <si>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</si>
  <si>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</si>
  <si>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</si>
  <si>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</si>
  <si>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</si>
  <si>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</si>
  <si>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</si>
  <si>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</si>
  <si>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</si>
  <si>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</si>
  <si>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</si>
  <si>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</si>
  <si>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</si>
  <si>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</si>
  <si>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</si>
  <si>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</si>
  <si>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</si>
  <si>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</si>
  <si>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</si>
  <si>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</si>
  <si>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</si>
  <si>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</si>
  <si>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</si>
  <si>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</si>
  <si>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</si>
  <si>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</si>
  <si>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</si>
  <si>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</si>
  <si>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</si>
  <si>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</si>
  <si>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</si>
  <si>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</si>
  <si>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</si>
  <si>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</si>
  <si>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</si>
  <si>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</si>
  <si>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</si>
  <si>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</si>
  <si>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</si>
  <si>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</si>
  <si>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</si>
  <si>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</si>
  <si>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</si>
  <si>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</si>
  <si>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</si>
  <si>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</si>
  <si>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</si>
  <si>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</si>
  <si>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</si>
  <si>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</si>
  <si>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</si>
  <si>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</si>
  <si>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</si>
  <si>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</si>
  <si>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</si>
  <si>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</si>
  <si>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</si>
  <si>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</si>
  <si>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</si>
  <si>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</si>
  <si>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</si>
  <si>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</si>
  <si>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</si>
  <si>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</si>
  <si>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</si>
  <si>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</si>
  <si>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</si>
  <si>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</si>
  <si>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</si>
  <si>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</si>
  <si>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</si>
  <si>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</si>
  <si>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</si>
  <si>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</si>
  <si>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</si>
  <si>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</si>
  <si>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</si>
  <si>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</si>
  <si>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</si>
  <si>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</si>
  <si>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</si>
  <si>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</si>
  <si>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</si>
  <si>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</si>
  <si>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</si>
  <si>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</si>
  <si>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</si>
  <si>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</si>
  <si>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</si>
  <si>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</si>
  <si>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</si>
  <si>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</si>
  <si>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</si>
  <si>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</si>
  <si>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</si>
  <si>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</si>
  <si>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</si>
  <si>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</si>
  <si>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</si>
  <si>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</si>
  <si>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</si>
  <si>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</si>
  <si>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</si>
  <si>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</si>
  <si>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</si>
  <si>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</si>
  <si>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</si>
  <si>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</si>
  <si>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</si>
  <si>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</si>
  <si>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</si>
  <si>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</si>
  <si>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</si>
  <si>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</si>
  <si>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</si>
  <si>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</si>
  <si>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</si>
  <si>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</si>
  <si>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</si>
  <si>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</si>
  <si>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</si>
  <si>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</si>
  <si>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</si>
  <si>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</si>
  <si>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</si>
  <si>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</si>
  <si>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</si>
  <si>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</si>
  <si>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</si>
  <si>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</si>
  <si>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</si>
  <si>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</si>
  <si>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</si>
  <si>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</si>
  <si>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</si>
  <si>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</si>
  <si>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</si>
  <si>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</si>
  <si>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</si>
  <si>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</si>
  <si>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</si>
  <si>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</si>
  <si>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</si>
  <si>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</si>
  <si>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</si>
  <si>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</si>
  <si>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</si>
  <si>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</si>
  <si>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</si>
  <si>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</si>
  <si>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</si>
  <si>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</si>
  <si>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</si>
  <si>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</si>
  <si>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</si>
  <si>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</si>
  <si>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</si>
  <si>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</si>
  <si>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</si>
  <si>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</si>
  <si>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</si>
  <si>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</si>
  <si>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</si>
  <si>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</si>
  <si>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</si>
  <si>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</si>
  <si>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</si>
  <si>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</si>
  <si>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</si>
  <si>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</si>
  <si>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</si>
  <si>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</si>
  <si>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</si>
  <si>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</si>
  <si>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</si>
  <si>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</si>
  <si>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</si>
  <si>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</si>
  <si>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</si>
  <si>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</si>
  <si>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</si>
  <si>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</si>
  <si>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</si>
  <si>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</si>
  <si>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</si>
  <si>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</si>
  <si>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</si>
  <si>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</si>
  <si>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</si>
  <si>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</si>
  <si>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</si>
  <si>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</si>
  <si>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</si>
  <si>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</si>
  <si>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</si>
  <si>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</si>
  <si>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</si>
  <si>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</si>
  <si>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</si>
  <si>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</si>
  <si>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</si>
  <si>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</si>
  <si>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</si>
  <si>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</si>
  <si>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</si>
  <si>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</si>
  <si>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</si>
  <si>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</si>
  <si>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</si>
  <si>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</si>
  <si>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</si>
  <si>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</si>
  <si>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</si>
  <si>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</si>
  <si>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</si>
  <si>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</si>
  <si>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</si>
  <si>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</si>
  <si>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</si>
  <si>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</si>
  <si>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</si>
  <si>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</si>
  <si>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</si>
  <si>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</si>
  <si>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</si>
  <si>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</si>
  <si>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</si>
  <si>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</si>
  <si>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</si>
  <si>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</si>
  <si>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</si>
  <si>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</si>
  <si>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</si>
  <si>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</si>
  <si>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</si>
  <si>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</si>
  <si>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</si>
  <si>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</si>
  <si>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</si>
  <si>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</si>
  <si>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</si>
  <si>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</si>
  <si>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</si>
  <si>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</si>
  <si>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</si>
  <si>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</si>
  <si>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</si>
  <si>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</si>
  <si>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</si>
  <si>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</si>
  <si>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</si>
  <si>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</si>
  <si>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</si>
  <si>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</si>
  <si>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</si>
  <si>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</si>
  <si>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</si>
  <si>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</si>
  <si>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</si>
  <si>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</si>
  <si>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</si>
  <si>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</si>
  <si>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</si>
  <si>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</si>
  <si>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</si>
  <si>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</si>
  <si>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</si>
  <si>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</si>
  <si>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</si>
  <si>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</si>
  <si>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</si>
  <si>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</si>
  <si>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</si>
  <si>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</si>
  <si>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</si>
  <si>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</si>
  <si>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</si>
  <si>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</si>
  <si>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</si>
  <si>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</si>
  <si>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</si>
  <si>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</si>
  <si>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</si>
  <si>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</si>
  <si>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</si>
  <si>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</si>
  <si>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</si>
  <si>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</si>
  <si>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</si>
  <si>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</si>
  <si>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</si>
  <si>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</si>
  <si>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</si>
  <si>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</si>
  <si>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</si>
  <si>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</si>
  <si>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</si>
  <si>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</si>
  <si>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</si>
  <si>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</si>
  <si>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</si>
  <si>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</si>
  <si>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</si>
  <si>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</si>
  <si>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</si>
  <si>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</si>
  <si>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</si>
  <si>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</si>
  <si>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</si>
  <si>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</si>
  <si>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</si>
  <si>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</si>
  <si>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</si>
  <si>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</si>
  <si>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</si>
  <si>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</si>
  <si>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</si>
  <si>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</si>
  <si>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</si>
  <si>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</si>
  <si>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</si>
  <si>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</si>
  <si>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</si>
  <si>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</si>
  <si>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</si>
  <si>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</si>
  <si>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</si>
  <si>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</si>
  <si>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</si>
  <si>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</si>
  <si>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</si>
  <si>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</si>
  <si>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</si>
  <si>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</si>
  <si>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</si>
  <si>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</si>
  <si>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</si>
  <si>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</si>
  <si>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</si>
  <si>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</si>
  <si>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</si>
  <si>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</si>
  <si>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</si>
  <si>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</si>
  <si>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</si>
  <si>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</si>
  <si>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</si>
  <si>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</si>
  <si>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</si>
  <si>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</si>
  <si>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</si>
  <si>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</si>
  <si>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</si>
  <si>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</si>
  <si>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</si>
  <si>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</si>
  <si>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</si>
  <si>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</si>
  <si>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</si>
  <si>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</si>
  <si>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</si>
  <si>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</si>
  <si>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</si>
  <si>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</si>
  <si>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</si>
  <si>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</si>
  <si>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</si>
  <si>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</si>
  <si>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</si>
  <si>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</si>
  <si>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</si>
  <si>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</si>
  <si>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</si>
  <si>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</si>
  <si>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</si>
  <si>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</si>
  <si>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</si>
  <si>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</si>
  <si>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</si>
  <si>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</si>
  <si>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</si>
  <si>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</si>
  <si>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</si>
  <si>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</si>
  <si>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</si>
  <si>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</si>
  <si>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</si>
  <si>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</si>
  <si>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</si>
  <si>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</si>
  <si>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</si>
  <si>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</si>
  <si>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</si>
  <si>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</si>
  <si>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</si>
  <si>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</si>
  <si>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</si>
  <si>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</si>
  <si>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</si>
  <si>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</si>
  <si>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</si>
  <si>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</si>
  <si>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</si>
  <si>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</si>
  <si>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</si>
  <si>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</si>
  <si>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</si>
  <si>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</si>
  <si>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</si>
  <si>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</si>
  <si>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</si>
  <si>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</si>
  <si>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</si>
  <si>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</si>
  <si>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</si>
  <si>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</si>
  <si>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</si>
  <si>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</si>
  <si>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</si>
  <si>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</si>
  <si>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</si>
  <si>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</si>
  <si>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</si>
  <si>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</si>
  <si>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</si>
  <si>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</si>
  <si>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</si>
  <si>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</si>
  <si>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</si>
  <si>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</si>
  <si>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</si>
  <si>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</si>
  <si>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</si>
  <si>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</si>
  <si>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</si>
  <si>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</si>
  <si>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</si>
  <si>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</si>
  <si>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</si>
  <si>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</si>
  <si>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</si>
  <si>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</si>
  <si>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</si>
  <si>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</si>
  <si>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</si>
  <si>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</si>
  <si>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</si>
  <si>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</si>
  <si>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</si>
  <si>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</si>
  <si>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</si>
  <si>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</si>
  <si>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</si>
  <si>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</si>
  <si>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</si>
  <si>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</si>
  <si>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</si>
  <si>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</si>
  <si>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</si>
  <si>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</si>
  <si>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</si>
  <si>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</si>
  <si>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</si>
  <si>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</si>
  <si>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</si>
  <si>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</si>
  <si>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</si>
  <si>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</si>
  <si>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</si>
  <si>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</si>
  <si>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</si>
  <si>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</si>
  <si>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</si>
  <si>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</si>
  <si>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</si>
  <si>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</si>
  <si>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</si>
  <si>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</si>
  <si>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</si>
  <si>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</si>
  <si>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</si>
  <si>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</si>
  <si>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</si>
  <si>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</si>
  <si>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</si>
  <si>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</si>
  <si>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</si>
  <si>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</si>
  <si>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</si>
  <si>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</si>
  <si>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</si>
  <si>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</si>
  <si>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</si>
  <si>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</si>
  <si>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</si>
  <si>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</si>
  <si>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</si>
  <si>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</si>
  <si>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</si>
  <si>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</si>
  <si>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</si>
  <si>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</si>
  <si>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</si>
  <si>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</si>
  <si>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</si>
  <si>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</si>
  <si>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</si>
  <si>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</si>
  <si>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</si>
  <si>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</si>
  <si>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</si>
  <si>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</si>
  <si>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</si>
  <si>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</si>
  <si>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</si>
  <si>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</si>
  <si>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</si>
  <si>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</si>
  <si>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</si>
  <si>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</si>
  <si>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</si>
  <si>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</si>
  <si>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</si>
  <si>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</si>
  <si>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</si>
  <si>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</si>
  <si>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</si>
  <si>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</si>
  <si>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</si>
  <si>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</si>
  <si>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</si>
  <si>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</si>
  <si>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</si>
  <si>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</si>
  <si>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</si>
  <si>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</si>
  <si>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</si>
  <si>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</si>
  <si>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</si>
  <si>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</si>
  <si>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</si>
  <si>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</si>
  <si>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</si>
  <si>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</si>
  <si>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</si>
  <si>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</si>
  <si>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</si>
  <si>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</si>
  <si>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</si>
  <si>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</si>
  <si>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</si>
  <si>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</si>
  <si>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</si>
  <si>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</si>
  <si>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</si>
  <si>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</si>
  <si>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</si>
  <si>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</si>
  <si>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</si>
  <si>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</si>
  <si>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</si>
  <si>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</si>
  <si>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</si>
  <si>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</si>
  <si>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</si>
  <si>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</si>
  <si>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</si>
  <si>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</si>
  <si>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</si>
  <si>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</si>
  <si>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</si>
  <si>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</si>
  <si>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</si>
  <si>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</si>
  <si>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</si>
  <si>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</si>
  <si>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</si>
  <si>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</si>
  <si>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</si>
  <si>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</si>
  <si>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</si>
  <si>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</si>
  <si>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</si>
  <si>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</si>
  <si>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</si>
  <si>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</si>
  <si>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</si>
  <si>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</si>
  <si>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</si>
  <si>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</si>
  <si>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</si>
  <si>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</si>
  <si>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</si>
  <si>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</si>
  <si>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</si>
  <si>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</si>
  <si>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</si>
  <si>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</si>
  <si>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</si>
  <si>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</si>
  <si>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</si>
  <si>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</si>
  <si>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</si>
  <si>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</si>
  <si>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</si>
  <si>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</si>
  <si>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</si>
  <si>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</si>
  <si>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</si>
  <si>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</si>
  <si>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</si>
  <si>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</si>
  <si>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</si>
  <si>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</si>
  <si>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</si>
  <si>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</si>
  <si>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</si>
  <si>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</si>
  <si>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</si>
  <si>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</si>
  <si>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</si>
  <si>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</si>
  <si>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</si>
  <si>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</si>
  <si>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</si>
  <si>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</si>
  <si>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</si>
  <si>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</si>
  <si>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</si>
  <si>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</si>
  <si>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</si>
  <si>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</si>
  <si>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</si>
  <si>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</si>
  <si>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</si>
  <si>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</si>
  <si>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</si>
  <si>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</si>
  <si>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</si>
  <si>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</si>
  <si>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</si>
  <si>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</si>
  <si>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</si>
  <si>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</si>
  <si>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</si>
  <si>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</si>
  <si>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</si>
  <si>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</si>
  <si>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</si>
  <si>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</si>
  <si>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</si>
  <si>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</si>
  <si>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</si>
  <si>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</si>
  <si>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</si>
  <si>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</si>
  <si>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</si>
  <si>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</si>
  <si>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</si>
  <si>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</si>
  <si>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</si>
  <si>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</si>
  <si>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</si>
  <si>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</si>
  <si>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</si>
  <si>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</si>
  <si>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</si>
  <si>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</si>
  <si>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</si>
  <si>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</si>
  <si>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</si>
  <si>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</si>
  <si>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</si>
  <si>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</si>
  <si>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</si>
  <si>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</si>
  <si>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</si>
  <si>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</si>
  <si>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</si>
  <si>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</si>
  <si>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</si>
  <si>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</si>
  <si>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</si>
  <si>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</si>
  <si>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</si>
  <si>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</si>
  <si>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</si>
  <si>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</si>
  <si>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</si>
  <si>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</si>
  <si>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</si>
  <si>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</si>
  <si>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</si>
  <si>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</si>
  <si>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</si>
  <si>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</si>
  <si>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</si>
  <si>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</si>
  <si>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</si>
  <si>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</si>
  <si>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</si>
  <si>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</si>
  <si>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</si>
  <si>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</si>
  <si>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</si>
  <si>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</si>
  <si>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</si>
  <si>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</si>
  <si>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</si>
  <si>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</si>
  <si>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</si>
  <si>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</si>
  <si>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</si>
  <si>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</si>
  <si>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</si>
  <si>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</si>
  <si>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</si>
  <si>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</si>
  <si>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</si>
  <si>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</si>
  <si>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</si>
  <si>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</si>
  <si>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</si>
  <si>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</si>
  <si>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</si>
  <si>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</si>
  <si>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</si>
  <si>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</si>
  <si>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</si>
  <si>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</si>
  <si>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</si>
  <si>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</si>
  <si>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</si>
  <si>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</si>
  <si>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</si>
  <si>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</si>
  <si>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</si>
  <si>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</si>
  <si>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</si>
  <si>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</si>
  <si>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</si>
  <si>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</si>
  <si>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</si>
  <si>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</si>
  <si>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</si>
  <si>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</si>
  <si>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</si>
  <si>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</si>
  <si>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</si>
  <si>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</si>
  <si>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</si>
  <si>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</si>
  <si>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</si>
  <si>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</si>
  <si>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</si>
  <si>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</si>
  <si>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</si>
  <si>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</si>
  <si>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</si>
  <si>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</si>
  <si>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</si>
  <si>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</si>
  <si>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</si>
  <si>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</si>
  <si>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</si>
  <si>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</si>
  <si>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</si>
  <si>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</si>
  <si>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</si>
  <si>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</si>
  <si>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</si>
  <si>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</si>
  <si>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</si>
  <si>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</si>
  <si>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</si>
  <si>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</si>
  <si>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</si>
  <si>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</si>
  <si>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</si>
  <si>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</si>
  <si>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</si>
  <si>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</si>
  <si>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</si>
  <si>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</si>
  <si>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</si>
  <si>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</si>
  <si>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</si>
  <si>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</si>
  <si>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</si>
  <si>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</si>
  <si>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</si>
  <si>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</si>
  <si>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</si>
  <si>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</si>
  <si>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</si>
  <si>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</si>
  <si>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</si>
  <si>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</si>
  <si>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</si>
  <si>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</si>
  <si>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</si>
  <si>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</si>
  <si>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</si>
  <si>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</si>
  <si>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</si>
  <si>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</si>
  <si>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</si>
  <si>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</si>
  <si>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</si>
  <si>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</si>
  <si>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</si>
  <si>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</si>
  <si>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</si>
  <si>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</si>
  <si>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</si>
  <si>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</si>
  <si>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</si>
  <si>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</si>
  <si>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</si>
  <si>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</si>
  <si>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</si>
  <si>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</si>
  <si>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</si>
  <si>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</si>
  <si>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</si>
  <si>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</si>
  <si>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</si>
  <si>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</si>
  <si>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</si>
  <si>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</si>
  <si>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</si>
  <si>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</si>
  <si>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</si>
  <si>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</si>
  <si>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</si>
  <si>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</si>
  <si>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</si>
  <si>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</si>
  <si>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</si>
  <si>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</si>
  <si>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</si>
  <si>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</si>
  <si>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</si>
  <si>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</si>
  <si>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</si>
  <si>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</si>
  <si>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</si>
  <si>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</si>
  <si>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</si>
  <si>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</si>
  <si>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</si>
  <si>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</si>
  <si>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</si>
  <si>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</si>
  <si>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</si>
  <si>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</si>
  <si>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</si>
  <si>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</si>
  <si>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</si>
  <si>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</si>
  <si>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</si>
  <si>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</si>
  <si>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</si>
  <si>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</si>
  <si>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</si>
  <si>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</si>
  <si>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</si>
  <si>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</si>
  <si>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</si>
  <si>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</si>
  <si>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</si>
  <si>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</si>
  <si>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</si>
  <si>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</si>
  <si>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</si>
  <si>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</si>
  <si>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</si>
  <si>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</si>
  <si>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</si>
  <si>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</si>
  <si>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</si>
  <si>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</si>
  <si>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</si>
  <si>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</si>
  <si>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</si>
  <si>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</si>
  <si>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</si>
  <si>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</si>
  <si>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</si>
  <si>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</si>
  <si>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</si>
  <si>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</si>
  <si>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</si>
  <si>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</si>
  <si>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</si>
  <si>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</si>
  <si>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</si>
  <si>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</si>
  <si>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</si>
  <si>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</si>
  <si>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</si>
  <si>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</si>
  <si>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</si>
  <si>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</si>
  <si>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</si>
  <si>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</si>
  <si>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</si>
  <si>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</si>
  <si>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</si>
  <si>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</si>
  <si>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</si>
  <si>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</si>
  <si>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</si>
  <si>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</si>
  <si>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</si>
  <si>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</si>
  <si>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</si>
  <si>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</si>
  <si>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</si>
  <si>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</si>
  <si>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</si>
  <si>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</si>
  <si>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</si>
  <si>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</si>
  <si>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</si>
  <si>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</si>
  <si>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</si>
  <si>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</si>
  <si>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</si>
  <si>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</si>
  <si>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</si>
  <si>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</si>
  <si>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</si>
  <si>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</si>
  <si>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</si>
  <si>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</si>
  <si>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</si>
  <si>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</si>
  <si>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</si>
  <si>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</si>
  <si>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</si>
  <si>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</si>
  <si>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</si>
  <si>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</si>
  <si>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</si>
  <si>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</si>
  <si>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</si>
  <si>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</si>
  <si>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</si>
  <si>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</si>
  <si>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</si>
  <si>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</si>
  <si>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</si>
  <si>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</si>
  <si>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</si>
  <si>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</si>
  <si>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</si>
  <si>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</si>
  <si>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</si>
  <si>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</si>
  <si>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</si>
  <si>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</si>
  <si>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</si>
  <si>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</si>
  <si>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</si>
  <si>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</si>
  <si>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</si>
  <si>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</si>
  <si>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</si>
  <si>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</si>
  <si>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</si>
  <si>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</si>
  <si>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</si>
  <si>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</si>
  <si>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</si>
  <si>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</si>
  <si>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</si>
  <si>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</si>
  <si>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</si>
  <si>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</si>
  <si>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</si>
  <si>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</si>
  <si>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</si>
  <si>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</si>
  <si>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</si>
  <si>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</si>
  <si>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</si>
  <si>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</si>
  <si>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</si>
  <si>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</si>
  <si>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</si>
  <si>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</si>
  <si>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</si>
  <si>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</si>
  <si>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</si>
  <si>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</si>
  <si>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</si>
  <si>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</si>
  <si>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</si>
  <si>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</si>
  <si>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</si>
  <si>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</si>
  <si>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</si>
  <si>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</si>
  <si>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</si>
  <si>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</si>
  <si>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</si>
  <si>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</si>
  <si>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</si>
  <si>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</si>
  <si>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</si>
  <si>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</si>
  <si>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</si>
  <si>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</si>
  <si>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</si>
  <si>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</si>
  <si>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</si>
  <si>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</si>
  <si>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</si>
  <si>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</si>
  <si>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</si>
  <si>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</si>
  <si>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</si>
  <si>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</si>
  <si>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</si>
  <si>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</si>
  <si>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</si>
  <si>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</si>
  <si>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</si>
  <si>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</si>
  <si>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</si>
  <si>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</si>
  <si>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</si>
  <si>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</si>
  <si>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</si>
  <si>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</si>
  <si>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</si>
  <si>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</si>
  <si>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</si>
  <si>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</si>
  <si>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</si>
  <si>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</si>
  <si>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</si>
  <si>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</si>
  <si>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</si>
  <si>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</si>
  <si>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</si>
  <si>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</si>
  <si>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</si>
  <si>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</si>
  <si>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</si>
  <si>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</si>
  <si>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</si>
  <si>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</si>
  <si>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</si>
  <si>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</si>
  <si>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</si>
  <si>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</si>
  <si>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</si>
  <si>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</si>
  <si>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</si>
  <si>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</si>
  <si>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</si>
  <si>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</si>
  <si>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</si>
  <si>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</si>
  <si>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</si>
  <si>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</si>
  <si>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</si>
  <si>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</si>
  <si>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</si>
  <si>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</si>
  <si>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</si>
  <si>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</si>
  <si>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</si>
  <si>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</si>
  <si>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</si>
  <si>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</si>
  <si>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</si>
  <si>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</si>
  <si>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</si>
  <si>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</si>
  <si>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</si>
  <si>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</si>
  <si>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</si>
  <si>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</si>
  <si>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</si>
  <si>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</si>
  <si>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</si>
  <si>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</si>
  <si>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</si>
  <si>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</si>
  <si>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</si>
  <si>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</si>
  <si>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</si>
  <si>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</si>
  <si>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</si>
  <si>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</si>
  <si>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</si>
  <si>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</si>
  <si>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</si>
  <si>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</si>
  <si>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</si>
  <si>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</si>
  <si>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</si>
  <si>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</si>
  <si>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</si>
  <si>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</si>
  <si>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</si>
  <si>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</si>
  <si>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</si>
  <si>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</si>
  <si>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</si>
  <si>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</si>
  <si>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</si>
  <si>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</si>
  <si>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</si>
  <si>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</si>
  <si>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</si>
  <si>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</si>
  <si>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</si>
  <si>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</si>
  <si>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</si>
  <si>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</si>
  <si>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</si>
  <si>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</si>
  <si>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</si>
  <si>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</si>
  <si>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</si>
  <si>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</si>
  <si>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</si>
  <si>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</si>
  <si>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</si>
  <si>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</si>
  <si>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</si>
  <si>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</si>
  <si>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</si>
  <si>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</si>
  <si>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</si>
  <si>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</si>
  <si>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</si>
  <si>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</si>
  <si>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</si>
  <si>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</si>
  <si>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</si>
  <si>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</si>
  <si>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</si>
  <si>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</si>
  <si>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</si>
  <si>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</si>
  <si>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</si>
  <si>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</si>
  <si>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</si>
  <si>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</si>
  <si>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</si>
  <si>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</si>
  <si>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</si>
  <si>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</si>
  <si>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</si>
  <si>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</si>
  <si>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</si>
  <si>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</si>
  <si>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</si>
  <si>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</si>
  <si>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</si>
  <si>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</si>
  <si>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</si>
  <si>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</si>
  <si>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</si>
  <si>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</si>
  <si>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</si>
  <si>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</si>
  <si>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</si>
  <si>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</si>
  <si>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</si>
  <si>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</si>
  <si>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</si>
  <si>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</si>
  <si>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</si>
  <si>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</si>
  <si>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</si>
  <si>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</si>
  <si>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</si>
  <si>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</si>
  <si>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</si>
  <si>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</si>
  <si>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</si>
  <si>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</si>
  <si>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</si>
  <si>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</si>
  <si>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</si>
  <si>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</si>
  <si>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</si>
  <si>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</si>
  <si>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</si>
  <si>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</si>
  <si>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</si>
  <si>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</si>
  <si>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</si>
  <si>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</si>
  <si>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</si>
  <si>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</si>
  <si>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</si>
  <si>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</si>
  <si>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</si>
  <si>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</si>
  <si>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</si>
  <si>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</si>
  <si>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</si>
  <si>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</si>
  <si>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</si>
  <si>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</si>
  <si>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</si>
  <si>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</si>
  <si>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</si>
  <si>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</si>
  <si>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</si>
  <si>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</si>
  <si>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</si>
  <si>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</si>
  <si>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</si>
  <si>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</si>
  <si>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</si>
  <si>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</si>
  <si>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</si>
  <si>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</si>
  <si>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</si>
  <si>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</si>
  <si>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</si>
  <si>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</si>
  <si>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</si>
  <si>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</si>
  <si>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</si>
  <si>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</si>
  <si>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</si>
  <si>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</si>
  <si>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</si>
  <si>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</si>
  <si>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</si>
  <si>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</si>
  <si>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</si>
  <si>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</si>
  <si>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</si>
  <si>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</si>
  <si>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</si>
  <si>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</si>
  <si>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</si>
  <si>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</si>
  <si>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</si>
  <si>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</si>
  <si>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</si>
  <si>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</si>
  <si>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</si>
  <si>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</si>
  <si>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</si>
  <si>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</si>
  <si>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</si>
  <si>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</si>
  <si>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</si>
  <si>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</si>
  <si>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</si>
  <si>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</si>
  <si>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</si>
  <si>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</si>
  <si>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</si>
  <si>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</si>
  <si>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</si>
  <si>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</si>
  <si>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</si>
  <si>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</si>
  <si>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</si>
  <si>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</si>
  <si>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</si>
  <si>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</si>
  <si>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</si>
  <si>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</si>
  <si>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</si>
  <si>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</si>
  <si>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</si>
  <si>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</si>
  <si>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</si>
  <si>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</si>
  <si>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</si>
  <si>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</si>
  <si>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</si>
  <si>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</si>
  <si>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</si>
  <si>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</si>
  <si>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</si>
  <si>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</si>
  <si>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</si>
  <si>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</si>
  <si>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</si>
  <si>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</si>
  <si>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</si>
  <si>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</si>
  <si>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</si>
  <si>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</si>
  <si>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</si>
  <si>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</si>
  <si>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</si>
  <si>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</si>
  <si>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</si>
  <si>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</si>
  <si>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</si>
  <si>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</si>
  <si>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</si>
  <si>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</si>
  <si>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</si>
  <si>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</si>
  <si>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</si>
  <si>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</si>
  <si>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</si>
  <si>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</si>
  <si>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</si>
  <si>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</si>
  <si>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</si>
  <si>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</si>
  <si>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</si>
  <si>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</si>
  <si>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</si>
  <si>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</si>
  <si>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</si>
  <si>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</si>
  <si>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</si>
  <si>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</si>
  <si>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</si>
  <si>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</si>
  <si>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</si>
  <si>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</si>
  <si>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</si>
  <si>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</si>
  <si>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</si>
  <si>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</si>
  <si>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</si>
  <si>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</si>
  <si>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</si>
  <si>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</si>
  <si>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</si>
  <si>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</si>
  <si>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</si>
  <si>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</si>
  <si>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</si>
  <si>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</si>
  <si>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</si>
  <si>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</si>
  <si>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</si>
  <si>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</si>
  <si>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</si>
  <si>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</si>
  <si>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</si>
  <si>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</si>
  <si>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</si>
  <si>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</si>
  <si>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</si>
  <si>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</si>
  <si>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</si>
  <si>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</si>
  <si>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</si>
  <si>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</si>
  <si>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</si>
  <si>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</si>
  <si>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</si>
  <si>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</si>
  <si>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</si>
  <si>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</si>
  <si>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</si>
  <si>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</si>
  <si>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</si>
  <si>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</si>
  <si>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</si>
  <si>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</si>
  <si>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</si>
  <si>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</si>
  <si>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</si>
  <si>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</si>
  <si>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</si>
  <si>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</si>
  <si>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</si>
  <si>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</si>
  <si>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</si>
  <si>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</si>
  <si>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</si>
  <si>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</si>
  <si>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</si>
  <si>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</si>
  <si>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</si>
  <si>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</si>
  <si>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</si>
  <si>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</si>
  <si>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</si>
  <si>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</si>
  <si>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</si>
  <si>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</si>
  <si>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</si>
  <si>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</si>
  <si>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</si>
  <si>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</si>
  <si>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</si>
  <si>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</si>
  <si>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</si>
  <si>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</si>
  <si>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</si>
  <si>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</si>
  <si>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</si>
  <si>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</si>
  <si>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</si>
  <si>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</si>
  <si>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</si>
  <si>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</si>
  <si>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</si>
  <si>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</si>
  <si>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</si>
  <si>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</si>
  <si>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</si>
  <si>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</si>
  <si>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</si>
  <si>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</si>
  <si>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</si>
  <si>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</si>
  <si>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</si>
  <si>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</si>
  <si>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</si>
  <si>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</si>
  <si>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</si>
  <si>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</si>
  <si>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</si>
  <si>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</si>
  <si>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</si>
  <si>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</si>
  <si>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</si>
  <si>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</si>
  <si>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</si>
  <si>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</si>
  <si>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</si>
  <si>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</si>
  <si>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</si>
  <si>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</si>
  <si>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</si>
  <si>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</si>
  <si>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</si>
  <si>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</si>
  <si>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</si>
  <si>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</si>
  <si>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</si>
  <si>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</si>
  <si>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</si>
  <si>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</si>
  <si>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</si>
  <si>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</si>
  <si>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</si>
  <si>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</si>
  <si>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</si>
  <si>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</si>
  <si>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</si>
  <si>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</si>
  <si>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</si>
  <si>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</si>
  <si>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</si>
  <si>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</si>
  <si>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</si>
  <si>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</si>
  <si>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</si>
  <si>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</si>
  <si>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</si>
  <si>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</si>
  <si>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</si>
  <si>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</si>
  <si>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</si>
  <si>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</si>
  <si>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</si>
  <si>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</si>
  <si>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</si>
  <si>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</si>
  <si>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</si>
  <si>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</si>
  <si>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</si>
  <si>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</si>
  <si>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</si>
  <si>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</si>
  <si>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</si>
  <si>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</si>
  <si>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</si>
  <si>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</si>
  <si>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</si>
  <si>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</si>
  <si>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</si>
  <si>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</si>
  <si>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</si>
  <si>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</si>
  <si>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</si>
  <si>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</si>
  <si>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</si>
  <si>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</si>
  <si>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</si>
  <si>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</si>
  <si>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</si>
  <si>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</si>
  <si>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</si>
  <si>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</si>
  <si>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</si>
  <si>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</si>
  <si>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</si>
  <si>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</si>
  <si>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</si>
  <si>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</si>
  <si>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</si>
  <si>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</si>
  <si>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</si>
  <si>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</si>
  <si>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</si>
  <si>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</si>
  <si>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</si>
  <si>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</si>
  <si>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</si>
  <si>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</si>
  <si>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</si>
  <si>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</si>
  <si>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</si>
  <si>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</si>
  <si>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</si>
  <si>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</si>
  <si>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</si>
  <si>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</si>
  <si>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</si>
  <si>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</si>
  <si>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</si>
  <si>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</si>
  <si>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</si>
  <si>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</si>
  <si>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</si>
  <si>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</si>
  <si>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</si>
  <si>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</si>
  <si>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</si>
  <si>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</si>
  <si>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</si>
  <si>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</si>
  <si>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</si>
  <si>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</si>
  <si>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</si>
  <si>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</si>
  <si>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</si>
  <si>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</si>
  <si>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</si>
  <si>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</si>
  <si>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</si>
  <si>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</si>
  <si>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</si>
  <si>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</si>
  <si>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</si>
  <si>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</si>
  <si>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</si>
  <si>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</si>
  <si>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</si>
  <si>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</si>
  <si>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</si>
  <si>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</si>
  <si>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</si>
  <si>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</si>
  <si>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</si>
  <si>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</si>
  <si>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</si>
  <si>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</si>
  <si>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</si>
  <si>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</si>
  <si>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</si>
  <si>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</si>
  <si>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</si>
  <si>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</si>
  <si>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</si>
  <si>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</si>
  <si>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</si>
  <si>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</si>
  <si>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</si>
  <si>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</si>
  <si>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</si>
  <si>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</si>
  <si>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</si>
  <si>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</si>
  <si>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</si>
  <si>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</si>
  <si>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</si>
  <si>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</si>
  <si>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</si>
  <si>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</si>
  <si>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</si>
  <si>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</si>
  <si>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</si>
  <si>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</si>
  <si>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</si>
  <si>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</si>
  <si>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</si>
  <si>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</si>
  <si>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</si>
  <si>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</si>
  <si>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</si>
  <si>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</si>
  <si>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</si>
  <si>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</si>
  <si>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</si>
  <si>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</si>
  <si>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</si>
  <si>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</si>
  <si>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</si>
  <si>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</si>
  <si>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</si>
  <si>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</si>
  <si>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</si>
  <si>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</si>
  <si>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</si>
  <si>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</si>
  <si>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</si>
  <si>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</si>
  <si>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</si>
  <si>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</si>
  <si>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</si>
  <si>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</si>
  <si>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</si>
  <si>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</si>
  <si>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</si>
  <si>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</si>
  <si>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</si>
  <si>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</si>
  <si>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</si>
  <si>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</si>
  <si>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</si>
  <si>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</si>
  <si>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</si>
  <si>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</si>
  <si>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</si>
  <si>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</si>
  <si>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</si>
  <si>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</si>
  <si>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</si>
  <si>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</si>
  <si>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</si>
  <si>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</si>
  <si>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</si>
  <si>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</si>
  <si>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</si>
  <si>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</si>
  <si>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</si>
  <si>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</si>
  <si>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</si>
  <si>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</si>
  <si>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</si>
  <si>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</si>
  <si>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</si>
  <si>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</si>
  <si>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</si>
  <si>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</si>
  <si>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</si>
  <si>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</si>
  <si>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</si>
  <si>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</si>
  <si>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</si>
  <si>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</si>
  <si>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</si>
  <si>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</si>
  <si>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</si>
  <si>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</si>
  <si>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</si>
  <si>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</si>
  <si>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</si>
  <si>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</si>
  <si>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</si>
  <si>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</si>
  <si>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</si>
  <si>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</si>
  <si>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</si>
  <si>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</si>
  <si>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</si>
  <si>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</si>
  <si>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</si>
  <si>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</si>
  <si>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</si>
  <si>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</si>
  <si>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</si>
  <si>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</si>
  <si>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</si>
  <si>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</si>
  <si>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</si>
  <si>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</si>
  <si>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</si>
  <si>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</si>
  <si>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</si>
  <si>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</si>
  <si>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</si>
  <si>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</si>
  <si>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</si>
  <si>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</si>
  <si>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</si>
  <si>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</si>
  <si>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</si>
  <si>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</si>
  <si>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</si>
  <si>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</si>
  <si>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</si>
  <si>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</si>
  <si>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</si>
  <si>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</si>
  <si>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</si>
  <si>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</si>
  <si>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</si>
  <si>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</si>
  <si>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</si>
  <si>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</si>
  <si>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</si>
  <si>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</si>
  <si>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</si>
  <si>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</si>
  <si>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</si>
  <si>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</si>
  <si>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</si>
  <si>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</si>
  <si>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</si>
  <si>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</si>
  <si>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</si>
  <si>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</si>
  <si>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</si>
  <si>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</si>
  <si>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</si>
  <si>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</si>
  <si>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</si>
  <si>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</si>
  <si>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</si>
  <si>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</si>
  <si>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</si>
  <si>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</si>
  <si>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</si>
  <si>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</si>
  <si>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</si>
  <si>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</si>
  <si>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</si>
  <si>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</si>
  <si>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</si>
  <si>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</si>
  <si>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</si>
  <si>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</si>
  <si>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</si>
  <si>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</si>
  <si>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</si>
  <si>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</si>
  <si>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</si>
  <si>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</si>
  <si>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</si>
  <si>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</si>
  <si>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</si>
  <si>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</si>
  <si>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</si>
  <si>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</si>
  <si>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</si>
  <si>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</si>
  <si>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</si>
  <si>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</si>
  <si>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</si>
  <si>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</si>
  <si>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</si>
  <si>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</si>
  <si>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</si>
  <si>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</si>
  <si>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</si>
  <si>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</si>
  <si>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</si>
  <si>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</si>
  <si>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</si>
  <si>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</si>
  <si>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</si>
  <si>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</si>
  <si>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</si>
  <si>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</si>
  <si>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</si>
  <si>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</si>
  <si>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</si>
  <si>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</si>
  <si>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</si>
  <si>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</si>
  <si>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</si>
  <si>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</si>
  <si>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</si>
  <si>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</si>
  <si>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</si>
  <si>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</si>
  <si>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</si>
  <si>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</si>
  <si>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</si>
  <si>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</si>
  <si>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</si>
  <si>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</si>
  <si>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</si>
  <si>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</si>
  <si>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</si>
  <si>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</si>
  <si>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</si>
  <si>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</si>
  <si>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</si>
  <si>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</si>
  <si>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</si>
  <si>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</si>
  <si>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</si>
  <si>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</si>
  <si>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</si>
  <si>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</si>
  <si>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</si>
  <si>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</si>
  <si>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</si>
  <si>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</si>
  <si>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</si>
  <si>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</si>
  <si>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</si>
  <si>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</si>
  <si>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</si>
  <si>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</si>
  <si>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</si>
  <si>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</si>
  <si>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</si>
  <si>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</si>
  <si>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</si>
  <si>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</si>
  <si>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</si>
  <si>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</si>
  <si>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</si>
  <si>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</si>
  <si>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</si>
  <si>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</si>
  <si>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</si>
  <si>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</si>
  <si>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</si>
  <si>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</si>
  <si>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</si>
  <si>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</si>
  <si>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</si>
  <si>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</si>
  <si>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</si>
  <si>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</si>
  <si>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</si>
  <si>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</si>
  <si>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</si>
  <si>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</si>
  <si>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</si>
  <si>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</si>
  <si>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</si>
  <si>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</si>
  <si>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</si>
  <si>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</si>
  <si>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</si>
  <si>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</si>
  <si>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</si>
  <si>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</si>
  <si>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</si>
  <si>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</si>
  <si>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</si>
  <si>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</si>
  <si>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</si>
  <si>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</si>
  <si>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</si>
  <si>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</si>
  <si>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</si>
  <si>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</si>
  <si>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</si>
  <si>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</si>
  <si>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</si>
  <si>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</si>
  <si>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</si>
  <si>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</si>
  <si>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</si>
  <si>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</si>
  <si>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</si>
  <si>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</si>
  <si>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</si>
  <si>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</si>
  <si>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</si>
  <si>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</si>
  <si>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</si>
  <si>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</si>
  <si>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</si>
  <si>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</si>
  <si>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</si>
  <si>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</si>
  <si>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</si>
  <si>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</si>
  <si>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</si>
  <si>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</si>
  <si>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</si>
  <si>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</si>
  <si>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</si>
  <si>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</si>
  <si>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</si>
  <si>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</si>
  <si>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</si>
  <si>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</si>
  <si>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</si>
  <si>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</si>
  <si>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</si>
  <si>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</si>
  <si>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</si>
  <si>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</si>
  <si>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</si>
  <si>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</si>
  <si>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</si>
  <si>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</si>
  <si>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</si>
  <si>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</si>
  <si>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</si>
  <si>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</si>
  <si>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</si>
  <si>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</si>
  <si>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</si>
  <si>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</si>
  <si>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</si>
  <si>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</si>
  <si>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</si>
  <si>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</si>
  <si>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</si>
  <si>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</si>
  <si>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</si>
  <si>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</si>
  <si>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</si>
  <si>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</si>
  <si>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</si>
  <si>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</si>
  <si>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</si>
  <si>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</si>
  <si>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</si>
  <si>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</si>
  <si>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</si>
  <si>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</si>
  <si>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</si>
  <si>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</si>
  <si>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</si>
  <si>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</si>
  <si>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</si>
  <si>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</si>
  <si>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</si>
  <si>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</si>
  <si>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</si>
  <si>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</si>
  <si>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</si>
  <si>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</si>
  <si>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</si>
  <si>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</si>
  <si>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</si>
  <si>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</si>
  <si>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</si>
  <si>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</si>
  <si>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</si>
  <si>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</si>
  <si>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</si>
  <si>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</si>
  <si>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</si>
  <si>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</si>
  <si>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</si>
  <si>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</si>
  <si>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</si>
  <si>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</si>
  <si>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</si>
  <si>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</si>
  <si>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</si>
  <si>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</si>
  <si>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</si>
  <si>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</si>
  <si>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</si>
  <si>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</si>
  <si>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</si>
  <si>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</si>
  <si>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</si>
  <si>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</si>
  <si>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</si>
  <si>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</si>
  <si>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</si>
  <si>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</si>
  <si>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</si>
  <si>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</si>
  <si>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</si>
  <si>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</si>
  <si>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</si>
  <si>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</si>
  <si>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</si>
  <si>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</si>
  <si>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</si>
  <si>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</si>
  <si>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</si>
  <si>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</si>
  <si>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</si>
  <si>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</si>
  <si>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</si>
  <si>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</si>
  <si>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</si>
  <si>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</si>
  <si>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</si>
  <si>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</si>
  <si>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</si>
  <si>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</si>
  <si>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</si>
  <si>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</si>
  <si>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</si>
  <si>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</si>
  <si>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</si>
  <si>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</si>
  <si>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</si>
  <si>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</si>
  <si>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</si>
  <si>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</si>
  <si>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</si>
  <si>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</si>
  <si>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</si>
  <si>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</si>
  <si>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</si>
  <si>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</si>
  <si>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</si>
  <si>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</si>
  <si>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</si>
  <si>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</si>
  <si>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</si>
  <si>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</si>
  <si>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</si>
  <si>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</si>
  <si>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</si>
  <si>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</si>
  <si>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</si>
  <si>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</si>
  <si>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</si>
  <si>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</si>
  <si>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</si>
  <si>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</si>
  <si>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</si>
  <si>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</si>
  <si>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</si>
  <si>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</si>
  <si>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</si>
  <si>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</si>
  <si>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</si>
  <si>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</si>
  <si>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</si>
  <si>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</si>
  <si>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</si>
  <si>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</si>
  <si>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</si>
  <si>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</si>
  <si>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</si>
  <si>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</si>
  <si>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</si>
  <si>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</si>
  <si>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</si>
  <si>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</si>
  <si>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</si>
  <si>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</si>
  <si>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</si>
  <si>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</si>
  <si>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</si>
  <si>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</si>
  <si>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</si>
  <si>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</si>
  <si>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</si>
  <si>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</si>
  <si>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</si>
  <si>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</si>
  <si>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</si>
  <si>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</si>
  <si>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</si>
  <si>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</si>
  <si>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</si>
  <si>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</si>
  <si>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</si>
  <si>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</si>
  <si>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</si>
  <si>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</si>
  <si>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</si>
  <si>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</si>
  <si>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</si>
  <si>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</si>
  <si>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</si>
  <si>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</si>
  <si>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</si>
  <si>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</si>
  <si>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</si>
  <si>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</si>
  <si>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</si>
  <si>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</si>
  <si>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</si>
  <si>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</si>
  <si>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</si>
  <si>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</si>
  <si>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</si>
  <si>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</si>
  <si>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</si>
  <si>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</si>
  <si>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</si>
  <si>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</si>
  <si>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</si>
  <si>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</si>
  <si>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</si>
  <si>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</si>
  <si>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</si>
  <si>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</si>
  <si>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</si>
  <si>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</si>
  <si>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</si>
  <si>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</si>
  <si>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</si>
  <si>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</si>
  <si>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</si>
  <si>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</si>
  <si>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</si>
  <si>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</si>
  <si>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</si>
  <si>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</si>
  <si>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</si>
  <si>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</si>
  <si>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</si>
  <si>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</si>
  <si>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</si>
  <si>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</si>
  <si>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</si>
  <si>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</si>
  <si>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</si>
  <si>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</si>
  <si>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</si>
  <si>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</si>
  <si>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</si>
  <si>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</si>
  <si>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</si>
  <si>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</si>
  <si>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</si>
  <si>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</si>
  <si>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</si>
  <si>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</si>
  <si>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</si>
  <si>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</si>
  <si>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</si>
  <si>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</si>
  <si>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</si>
  <si>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</si>
  <si>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</si>
  <si>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</si>
  <si>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</si>
  <si>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</si>
  <si>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</si>
  <si>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</si>
  <si>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</si>
  <si>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</si>
  <si>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</si>
  <si>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</si>
  <si>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</si>
  <si>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</si>
  <si>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</si>
  <si>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</si>
  <si>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</si>
  <si>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</si>
  <si>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</si>
  <si>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</si>
  <si>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</si>
  <si>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</si>
  <si>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</si>
  <si>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</si>
  <si>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</si>
  <si>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</si>
  <si>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</si>
  <si>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</si>
  <si>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</si>
  <si>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</si>
  <si>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</si>
  <si>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</si>
  <si>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</si>
  <si>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</si>
  <si>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</si>
  <si>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</si>
  <si>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</si>
  <si>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</si>
  <si>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</si>
  <si>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</si>
  <si>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</si>
  <si>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</si>
  <si>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</si>
  <si>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</si>
  <si>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</si>
  <si>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</si>
  <si>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</si>
  <si>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</si>
  <si>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</si>
  <si>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</si>
  <si>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</si>
  <si>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</si>
  <si>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</si>
  <si>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</si>
  <si>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</si>
  <si>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</si>
  <si>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</si>
  <si>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</si>
  <si>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</si>
  <si>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</si>
  <si>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</si>
  <si>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</si>
  <si>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</si>
  <si>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</si>
  <si>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</si>
  <si>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</si>
  <si>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</si>
  <si>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</si>
  <si>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</si>
  <si>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</si>
  <si>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</si>
  <si>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</si>
  <si>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</si>
  <si>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</si>
  <si>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</si>
  <si>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</si>
  <si>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</si>
  <si>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</si>
  <si>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</si>
  <si>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</si>
  <si>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</si>
  <si>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</si>
  <si>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</si>
  <si>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</si>
  <si>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</si>
  <si>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</si>
  <si>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</si>
  <si>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</si>
  <si>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</si>
  <si>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</si>
  <si>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</si>
  <si>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</si>
  <si>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</si>
  <si>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</si>
  <si>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</si>
  <si>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</si>
  <si>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</si>
  <si>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</si>
  <si>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</si>
  <si>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</si>
  <si>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</si>
  <si>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</si>
  <si>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</si>
  <si>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</si>
  <si>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</si>
  <si>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</si>
  <si>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</si>
  <si>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</si>
  <si>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</si>
  <si>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</si>
  <si>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</si>
  <si>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</si>
  <si>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</si>
  <si>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</si>
  <si>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</si>
  <si>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</si>
  <si>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</si>
  <si>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</si>
  <si>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</si>
  <si>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</si>
  <si>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</si>
  <si>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</si>
  <si>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</si>
  <si>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</si>
  <si>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</si>
  <si>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</si>
  <si>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</si>
  <si>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</si>
  <si>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</si>
  <si>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</si>
  <si>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</si>
  <si>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</si>
  <si>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</si>
  <si>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</si>
  <si>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</si>
  <si>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</si>
  <si>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</si>
  <si>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</si>
  <si>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</si>
  <si>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</si>
  <si>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</si>
  <si>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</si>
  <si>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</si>
  <si>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</si>
  <si>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</si>
  <si>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</si>
  <si>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</si>
  <si>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</si>
  <si>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</si>
  <si>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</si>
  <si>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</si>
  <si>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</si>
  <si>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</si>
  <si>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</si>
  <si>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</si>
  <si>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</si>
  <si>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</si>
  <si>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</si>
  <si>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</si>
  <si>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</si>
  <si>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</si>
  <si>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</si>
  <si>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</si>
  <si>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</si>
  <si>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</si>
  <si>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</si>
  <si>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</si>
  <si>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</si>
  <si>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</si>
  <si>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</si>
  <si>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</si>
  <si>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</si>
  <si>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</si>
  <si>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</si>
  <si>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</si>
  <si>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</si>
  <si>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</si>
  <si>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</si>
  <si>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</si>
  <si>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</si>
  <si>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</si>
  <si>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</si>
  <si>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</si>
  <si>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</si>
  <si>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</si>
  <si>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</si>
  <si>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</si>
  <si>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</si>
  <si>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</si>
  <si>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</si>
  <si>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</si>
  <si>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</si>
  <si>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</si>
  <si>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</si>
  <si>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</si>
  <si>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</si>
  <si>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</si>
  <si>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</si>
  <si>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</si>
  <si>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</si>
  <si>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</si>
  <si>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</si>
  <si>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</si>
  <si>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</si>
  <si>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</si>
  <si>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</si>
  <si>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</si>
  <si>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</si>
  <si>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</si>
  <si>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</si>
  <si>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</si>
  <si>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</si>
  <si>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</si>
  <si>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</si>
  <si>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</si>
  <si>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</si>
  <si>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</si>
  <si>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</si>
  <si>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</si>
  <si>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</si>
  <si>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</si>
  <si>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</si>
  <si>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</si>
  <si>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</si>
  <si>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</si>
  <si>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</si>
  <si>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</si>
  <si>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</si>
  <si>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</si>
  <si>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</si>
  <si>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</si>
  <si>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</si>
  <si>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</si>
  <si>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</si>
  <si>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</si>
  <si>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</si>
  <si>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</si>
  <si>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</si>
  <si>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</si>
  <si>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</si>
  <si>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</si>
  <si>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</si>
  <si>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</si>
  <si>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</si>
  <si>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</si>
  <si>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</si>
  <si>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</si>
  <si>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</si>
  <si>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</si>
  <si>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</si>
  <si>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</si>
  <si>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</si>
  <si>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</si>
  <si>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</si>
  <si>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</si>
  <si>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</si>
  <si>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</si>
  <si>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</si>
  <si>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</si>
  <si>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</si>
  <si>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</si>
  <si>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</si>
  <si>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</si>
  <si>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</si>
  <si>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</si>
  <si>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</si>
  <si>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</si>
  <si>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</si>
  <si>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</si>
  <si>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</si>
  <si>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</si>
  <si>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</si>
  <si>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</si>
  <si>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</si>
  <si>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</si>
  <si>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</si>
  <si>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</si>
  <si>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</si>
  <si>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</si>
  <si>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</si>
  <si>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</si>
  <si>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</si>
  <si>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</si>
  <si>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</si>
  <si>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</si>
  <si>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</si>
  <si>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</si>
  <si>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</si>
  <si>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</si>
  <si>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</si>
  <si>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</si>
  <si>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</si>
  <si>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</si>
  <si>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</si>
  <si>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</si>
  <si>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</si>
  <si>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</si>
  <si>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</si>
  <si>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</si>
  <si>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</si>
  <si>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</si>
  <si>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</si>
  <si>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</si>
  <si>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</si>
  <si>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</si>
  <si>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</si>
  <si>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</si>
  <si>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</si>
  <si>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</si>
  <si>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</si>
  <si>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</si>
  <si>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</si>
  <si>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</si>
  <si>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</si>
  <si>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</si>
  <si>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</si>
  <si>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</si>
  <si>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</si>
  <si>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</si>
  <si>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</si>
  <si>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</si>
  <si>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</si>
  <si>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</si>
  <si>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</si>
  <si>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</si>
  <si>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</si>
  <si>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</si>
  <si>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</si>
  <si>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</si>
  <si>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</si>
  <si>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</si>
  <si>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</si>
  <si>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</si>
  <si>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</si>
  <si>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</si>
  <si>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</si>
  <si>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</si>
  <si>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</si>
  <si>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</si>
  <si>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</si>
  <si>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</si>
  <si>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</si>
  <si>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</si>
  <si>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</si>
  <si>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</si>
  <si>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</si>
  <si>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</si>
  <si>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</si>
  <si>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</si>
  <si>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</si>
  <si>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</si>
  <si>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</si>
  <si>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</si>
  <si>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</si>
  <si>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</si>
  <si>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</si>
  <si>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</si>
  <si>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</si>
  <si>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</si>
  <si>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</si>
  <si>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</si>
  <si>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</si>
  <si>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</si>
  <si>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</si>
  <si>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</si>
  <si>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</si>
  <si>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</si>
  <si>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</si>
  <si>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</si>
  <si>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</si>
  <si>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</si>
  <si>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</si>
  <si>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</si>
  <si>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</si>
  <si>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</si>
  <si>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</si>
  <si>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</si>
  <si>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</si>
  <si>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</si>
  <si>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</si>
  <si>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</si>
  <si>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</si>
  <si>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</si>
  <si>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</si>
  <si>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</si>
  <si>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</si>
  <si>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</si>
  <si>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</si>
  <si>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</si>
  <si>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</si>
  <si>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</si>
  <si>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</si>
  <si>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</si>
  <si>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</si>
  <si>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</si>
  <si>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</si>
  <si>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</si>
  <si>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</si>
  <si>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</si>
  <si>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</si>
  <si>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</si>
  <si>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</si>
  <si>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</si>
  <si>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</si>
  <si>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</si>
  <si>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</si>
  <si>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</si>
  <si>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</si>
  <si>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</si>
  <si>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</si>
  <si>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</si>
  <si>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</si>
  <si>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</si>
  <si>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</si>
  <si>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</si>
  <si>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</si>
  <si>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</si>
  <si>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</si>
  <si>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</si>
  <si>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</si>
  <si>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</si>
  <si>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</si>
  <si>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</si>
  <si>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</si>
  <si>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</si>
  <si>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</si>
  <si>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</si>
  <si>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</si>
  <si>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</si>
  <si>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</si>
  <si>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</si>
  <si>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</si>
  <si>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</si>
  <si>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</si>
  <si>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</si>
  <si>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</si>
  <si>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</si>
  <si>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</si>
  <si>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</si>
  <si>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</si>
  <si>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</si>
  <si>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</si>
  <si>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</si>
  <si>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</si>
  <si>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</si>
  <si>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</si>
  <si>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</si>
  <si>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</si>
  <si>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</si>
  <si>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</si>
  <si>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</si>
  <si>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</si>
  <si>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</si>
  <si>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</si>
  <si>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</si>
  <si>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</si>
  <si>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</si>
  <si>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</si>
  <si>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</si>
  <si>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</si>
  <si>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</si>
  <si>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</si>
  <si>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</si>
  <si>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</si>
  <si>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</si>
  <si>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</si>
  <si>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</si>
  <si>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</si>
  <si>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</si>
  <si>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</si>
  <si>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</si>
  <si>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</si>
  <si>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</si>
  <si>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</si>
  <si>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</si>
  <si>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</si>
  <si>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</si>
  <si>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</si>
  <si>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</si>
  <si>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</si>
  <si>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</si>
  <si>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</si>
  <si>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</si>
  <si>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</si>
  <si>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</si>
  <si>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</si>
  <si>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</si>
  <si>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</si>
  <si>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</si>
  <si>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</si>
  <si>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</si>
  <si>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</si>
  <si>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</si>
  <si>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</si>
  <si>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</si>
  <si>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</si>
  <si>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</si>
  <si>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</si>
  <si>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</si>
  <si>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</si>
  <si>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</si>
  <si>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</si>
  <si>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</si>
  <si>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</si>
  <si>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</si>
  <si>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</si>
  <si>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</si>
  <si>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</si>
  <si>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</si>
  <si>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</si>
  <si>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</si>
  <si>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</si>
  <si>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</si>
  <si>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</si>
  <si>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</si>
  <si>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</si>
  <si>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</si>
  <si>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</si>
  <si>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</si>
  <si>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</si>
  <si>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</si>
  <si>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</si>
  <si>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</si>
  <si>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</si>
  <si>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</si>
  <si>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</si>
  <si>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</si>
  <si>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</si>
  <si>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</si>
  <si>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</si>
  <si>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</si>
  <si>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</si>
  <si>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</si>
  <si>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</si>
  <si>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</si>
  <si>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</si>
  <si>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</si>
  <si>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</si>
  <si>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</si>
  <si>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</si>
  <si>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</si>
  <si>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</si>
  <si>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</si>
  <si>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</si>
  <si>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</si>
  <si>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</si>
  <si>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</si>
  <si>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</si>
  <si>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</si>
  <si>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</si>
  <si>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</si>
  <si>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</si>
  <si>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</si>
  <si>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</si>
  <si>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</si>
  <si>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</si>
  <si>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</si>
  <si>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</si>
  <si>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</si>
  <si>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</si>
  <si>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</si>
  <si>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</si>
  <si>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</si>
  <si>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</si>
  <si>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</si>
  <si>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</si>
  <si>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</si>
  <si>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</si>
  <si>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</si>
  <si>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</si>
  <si>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</si>
  <si>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</si>
  <si>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</si>
  <si>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</si>
  <si>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</si>
  <si>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</si>
  <si>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</si>
  <si>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</si>
  <si>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</si>
  <si>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</si>
  <si>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</si>
  <si>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</si>
  <si>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</si>
  <si>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</si>
  <si>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</si>
  <si>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</si>
  <si>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</si>
  <si>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</si>
  <si>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</si>
  <si>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</si>
  <si>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</si>
  <si>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</si>
  <si>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</si>
  <si>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</si>
  <si>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</si>
  <si>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</si>
  <si>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</si>
  <si>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</si>
  <si>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</si>
  <si>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</si>
  <si>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</si>
  <si>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</si>
  <si>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</si>
  <si>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</si>
  <si>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</si>
  <si>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</si>
  <si>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</si>
  <si>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</si>
  <si>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</si>
  <si>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</si>
  <si>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</si>
  <si>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</si>
  <si>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</si>
  <si>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</si>
  <si>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</si>
  <si>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</si>
  <si>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</si>
  <si>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</si>
  <si>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</si>
  <si>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</si>
  <si>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</si>
  <si>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</si>
  <si>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</si>
  <si>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</si>
  <si>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</si>
  <si>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</si>
  <si>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</si>
  <si>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</si>
  <si>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</si>
  <si>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</si>
  <si>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</si>
  <si>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</si>
  <si>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</si>
  <si>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</si>
  <si>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</si>
  <si>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</si>
  <si>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</si>
  <si>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</si>
  <si>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</si>
  <si>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</si>
  <si>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</si>
  <si>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</si>
  <si>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</si>
  <si>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</si>
  <si>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</si>
  <si>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</si>
  <si>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</si>
  <si>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</si>
  <si>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</si>
  <si>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</si>
  <si>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</si>
  <si>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</si>
  <si>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</si>
  <si>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</si>
  <si>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</si>
  <si>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</si>
  <si>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</si>
  <si>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</si>
  <si>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</si>
  <si>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</si>
  <si>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</si>
  <si>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</si>
  <si>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</si>
  <si>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</si>
  <si>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</si>
  <si>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</si>
  <si>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</si>
  <si>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</si>
  <si>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</si>
  <si>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</si>
  <si>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</si>
  <si>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</si>
  <si>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</si>
  <si>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</si>
  <si>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</si>
  <si>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</si>
  <si>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</si>
  <si>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</si>
  <si>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</si>
  <si>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</si>
  <si>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</si>
  <si>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</si>
  <si>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</si>
  <si>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</si>
  <si>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</si>
  <si>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</si>
  <si>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</si>
  <si>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</si>
  <si>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</si>
  <si>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</si>
  <si>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</si>
  <si>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</si>
  <si>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</si>
  <si>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</si>
  <si>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</si>
  <si>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</si>
  <si>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</si>
  <si>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</si>
  <si>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</si>
  <si>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</si>
  <si>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</si>
  <si>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</si>
  <si>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</si>
  <si>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</si>
  <si>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</si>
  <si>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</si>
  <si>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</si>
  <si>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</si>
  <si>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</si>
  <si>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</si>
  <si>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</si>
  <si>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</si>
  <si>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</si>
  <si>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</si>
  <si>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</si>
  <si>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</si>
  <si>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</si>
  <si>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</si>
  <si>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</si>
  <si>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</si>
  <si>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</si>
  <si>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</si>
  <si>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</si>
  <si>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</si>
  <si>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</si>
  <si>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</si>
  <si>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</si>
  <si>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</si>
  <si>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</si>
  <si>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</si>
  <si>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</si>
  <si>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</si>
  <si>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</si>
  <si>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</si>
  <si>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</si>
  <si>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</si>
  <si>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</si>
  <si>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</si>
  <si>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</si>
  <si>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</si>
  <si>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</si>
  <si>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</si>
  <si>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</si>
  <si>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</si>
  <si>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</si>
  <si>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</si>
  <si>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</si>
  <si>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</si>
  <si>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</si>
  <si>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</si>
  <si>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</si>
  <si>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</si>
  <si>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</si>
  <si>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</si>
  <si>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</si>
  <si>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</si>
  <si>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</si>
  <si>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</si>
  <si>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</si>
  <si>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</si>
  <si>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</si>
  <si>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</si>
  <si>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</si>
  <si>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</si>
  <si>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</si>
  <si>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</si>
  <si>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</si>
  <si>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</si>
  <si>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</si>
  <si>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</si>
  <si>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</si>
  <si>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</si>
  <si>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</si>
  <si>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</si>
  <si>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</si>
  <si>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</si>
  <si>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</si>
  <si>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</si>
  <si>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</si>
  <si>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</si>
  <si>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</si>
  <si>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</si>
  <si>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</si>
  <si>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</si>
  <si>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</si>
  <si>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</si>
  <si>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</si>
  <si>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</si>
  <si>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</si>
  <si>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</si>
  <si>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</si>
  <si>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</si>
  <si>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</si>
  <si>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</si>
  <si>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</si>
  <si>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</si>
  <si>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</si>
  <si>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</si>
  <si>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</si>
  <si>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</si>
  <si>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</si>
  <si>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</si>
  <si>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</si>
  <si>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</si>
  <si>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</si>
  <si>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</si>
  <si>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</si>
  <si>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</si>
  <si>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</si>
  <si>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</si>
  <si>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</si>
  <si>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</si>
  <si>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</si>
  <si>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</si>
  <si>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</si>
  <si>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</si>
  <si>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</si>
  <si>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</si>
  <si>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</si>
  <si>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</si>
  <si>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</si>
  <si>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</si>
  <si>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</si>
  <si>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</si>
  <si>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</si>
  <si>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</si>
  <si>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</si>
  <si>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</si>
  <si>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</si>
  <si>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</si>
  <si>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</si>
  <si>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</si>
  <si>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</si>
  <si>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</si>
  <si>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</si>
  <si>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</si>
  <si>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</si>
  <si>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</si>
  <si>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</si>
  <si>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</si>
  <si>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</si>
  <si>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</si>
  <si>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</si>
  <si>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</si>
  <si>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</si>
  <si>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</si>
  <si>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</si>
  <si>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</si>
  <si>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</si>
  <si>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</si>
  <si>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</si>
  <si>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</si>
  <si>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</si>
  <si>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</si>
  <si>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</si>
  <si>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</si>
  <si>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</si>
  <si>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</si>
  <si>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</si>
  <si>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</si>
  <si>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</si>
  <si>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</si>
  <si>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</si>
  <si>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</si>
  <si>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</si>
  <si>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</si>
  <si>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</si>
  <si>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</si>
  <si>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</si>
  <si>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</si>
  <si>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</si>
  <si>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</si>
  <si>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</si>
  <si>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</si>
  <si>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</si>
  <si>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</si>
  <si>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</si>
  <si>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</si>
  <si>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</si>
  <si>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</si>
  <si>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</si>
  <si>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</si>
  <si>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</si>
  <si>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</si>
  <si>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</si>
  <si>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</si>
  <si>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</si>
  <si>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</si>
  <si>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</si>
  <si>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</si>
  <si>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</si>
  <si>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</si>
  <si>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</si>
  <si>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</si>
  <si>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</si>
  <si>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</si>
  <si>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</si>
  <si>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</si>
  <si>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</si>
  <si>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</si>
  <si>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</si>
  <si>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</si>
  <si>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</si>
  <si>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</si>
  <si>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</si>
  <si>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</si>
  <si>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</si>
  <si>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</si>
  <si>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</si>
  <si>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</si>
  <si>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</si>
  <si>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</si>
  <si>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</si>
  <si>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</si>
  <si>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</si>
  <si>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</si>
  <si>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</si>
  <si>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</si>
  <si>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</si>
  <si>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</si>
  <si>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</si>
  <si>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</si>
  <si>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</si>
  <si>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</si>
  <si>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</si>
  <si>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</si>
  <si>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</si>
  <si>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</si>
  <si>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</si>
  <si>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</si>
  <si>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</si>
  <si>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</si>
  <si>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</si>
  <si>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</si>
  <si>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</si>
  <si>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</si>
  <si>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</si>
  <si>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</si>
  <si>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</si>
  <si>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</si>
  <si>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</si>
  <si>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</si>
  <si>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</si>
  <si>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</si>
  <si>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</si>
  <si>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</si>
  <si>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</si>
  <si>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</si>
  <si>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</si>
  <si>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</si>
  <si>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</si>
  <si>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</si>
  <si>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</si>
  <si>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</si>
  <si>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</si>
  <si>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</si>
  <si>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</si>
  <si>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</si>
  <si>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</si>
  <si>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</si>
  <si>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</si>
  <si>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</si>
  <si>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</si>
  <si>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</si>
  <si>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</si>
  <si>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</si>
  <si>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</si>
  <si>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</si>
  <si>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</si>
  <si>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</si>
  <si>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</si>
  <si>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</si>
  <si>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</si>
  <si>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</si>
  <si>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</si>
  <si>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</si>
  <si>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</si>
  <si>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</si>
  <si>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</si>
  <si>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</si>
  <si>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</si>
  <si>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</si>
  <si>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</si>
  <si>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</si>
  <si>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</si>
  <si>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</si>
  <si>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</si>
  <si>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</si>
  <si>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</si>
  <si>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</si>
  <si>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</si>
  <si>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</si>
  <si>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</si>
  <si>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</si>
  <si>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</si>
  <si>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</si>
  <si>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</si>
  <si>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</si>
  <si>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</si>
  <si>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</si>
  <si>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</si>
  <si>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</si>
  <si>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</si>
  <si>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</si>
  <si>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</si>
  <si>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</si>
  <si>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</si>
  <si>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</si>
  <si>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</si>
  <si>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</si>
  <si>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</si>
  <si>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</si>
  <si>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</si>
  <si>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</si>
  <si>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</si>
  <si>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</si>
  <si>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</si>
  <si>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</si>
  <si>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</si>
  <si>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</si>
  <si>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</si>
  <si>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</si>
  <si>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</si>
  <si>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</si>
  <si>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</si>
  <si>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</si>
  <si>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</si>
  <si>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</si>
  <si>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</si>
  <si>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</si>
  <si>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</si>
  <si>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</si>
  <si>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</si>
  <si>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</si>
  <si>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</si>
  <si>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</si>
  <si>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</si>
  <si>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</si>
  <si>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</si>
  <si>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</si>
  <si>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</si>
  <si>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</si>
  <si>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</si>
  <si>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</si>
  <si>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</si>
  <si>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</si>
  <si>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</si>
  <si>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</si>
  <si>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</si>
  <si>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</si>
  <si>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</si>
  <si>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</si>
  <si>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</si>
  <si>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</si>
  <si>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</si>
  <si>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</si>
  <si>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</si>
  <si>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</si>
  <si>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</si>
  <si>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</si>
  <si>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</si>
  <si>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</si>
  <si>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</si>
  <si>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</si>
  <si>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</si>
  <si>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</si>
  <si>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</si>
  <si>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</si>
  <si>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</si>
  <si>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</si>
  <si>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</si>
  <si>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</si>
  <si>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</si>
  <si>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</si>
  <si>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</si>
  <si>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</si>
  <si>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</si>
  <si>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</si>
  <si>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</si>
  <si>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</si>
  <si>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</si>
  <si>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</si>
  <si>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</si>
  <si>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</si>
  <si>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</si>
  <si>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</si>
  <si>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</si>
  <si>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</si>
  <si>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</si>
  <si>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</si>
  <si>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</si>
  <si>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</si>
  <si>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</si>
  <si>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</si>
  <si>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</si>
  <si>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</si>
  <si>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</si>
  <si>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</si>
  <si>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</si>
  <si>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</si>
  <si>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</si>
  <si>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</si>
  <si>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</si>
  <si>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</si>
  <si>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</si>
  <si>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</si>
  <si>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</si>
  <si>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</si>
  <si>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</si>
  <si>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</si>
  <si>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</si>
  <si>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</si>
  <si>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</si>
  <si>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</si>
  <si>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</si>
  <si>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</si>
  <si>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</si>
  <si>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</si>
  <si>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</si>
  <si>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</si>
  <si>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</si>
  <si>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</si>
  <si>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</si>
  <si>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</si>
  <si>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</si>
  <si>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</si>
  <si>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</si>
  <si>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</si>
  <si>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</si>
  <si>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</si>
  <si>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</si>
  <si>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</si>
  <si>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</si>
  <si>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</si>
  <si>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</si>
  <si>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</si>
  <si>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</si>
  <si>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</si>
  <si>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</si>
  <si>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</si>
  <si>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</si>
  <si>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</si>
  <si>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</si>
  <si>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</si>
  <si>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</si>
  <si>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</si>
  <si>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</si>
  <si>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</si>
  <si>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</si>
  <si>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</si>
  <si>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</si>
  <si>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</si>
  <si>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</si>
  <si>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</si>
  <si>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</si>
  <si>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</si>
  <si>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</si>
  <si>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</si>
  <si>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</si>
  <si>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</si>
  <si>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</si>
  <si>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</si>
  <si>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</si>
  <si>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</si>
  <si>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</si>
  <si>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</si>
  <si>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</si>
  <si>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</si>
  <si>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</si>
  <si>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</si>
  <si>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</si>
  <si>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</si>
  <si>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</si>
  <si>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</si>
  <si>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</si>
  <si>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</si>
  <si>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</si>
  <si>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</si>
  <si>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</si>
  <si>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</si>
  <si>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</si>
  <si>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</si>
  <si>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</si>
  <si>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</si>
  <si>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</si>
  <si>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</si>
  <si>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</si>
  <si>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</si>
  <si>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</si>
  <si>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</si>
  <si>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</si>
  <si>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</si>
  <si>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</si>
  <si>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</si>
  <si>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</si>
  <si>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</si>
  <si>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</si>
  <si>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</si>
  <si>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</si>
  <si>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</si>
  <si>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</si>
  <si>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</si>
  <si>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</si>
  <si>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</si>
  <si>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</si>
  <si>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</si>
  <si>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</si>
  <si>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</si>
  <si>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</si>
  <si>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</si>
  <si>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</si>
  <si>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</si>
  <si>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</si>
  <si>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</si>
  <si>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</si>
  <si>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</si>
  <si>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</si>
  <si>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</si>
  <si>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</si>
  <si>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</si>
  <si>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</si>
  <si>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</si>
  <si>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</si>
  <si>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</si>
  <si>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</si>
  <si>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</si>
  <si>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</si>
  <si>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</si>
  <si>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</si>
  <si>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</si>
  <si>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</si>
  <si>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</si>
  <si>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</si>
  <si>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</si>
  <si>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</si>
  <si>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</si>
  <si>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</si>
  <si>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</si>
  <si>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</si>
  <si>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</si>
  <si>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</si>
  <si>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</si>
  <si>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</si>
  <si>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</si>
  <si>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</si>
  <si>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</si>
  <si>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</si>
  <si>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</si>
  <si>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</si>
  <si>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</si>
  <si>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</si>
  <si>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</si>
  <si>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</si>
  <si>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</si>
  <si>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</si>
  <si>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</si>
  <si>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</si>
  <si>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</si>
  <si>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</si>
  <si>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</si>
  <si>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</si>
  <si>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</si>
  <si>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</si>
  <si>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</si>
  <si>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</si>
  <si>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</si>
  <si>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</si>
  <si>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</si>
  <si>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</si>
  <si>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</si>
  <si>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</si>
  <si>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</si>
  <si>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</si>
  <si>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</si>
  <si>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</si>
  <si>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</si>
  <si>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</si>
  <si>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</si>
  <si>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</si>
  <si>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</si>
  <si>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</si>
  <si>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</si>
  <si>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</si>
  <si>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</si>
  <si>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</si>
  <si>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</si>
  <si>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</si>
  <si>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</si>
  <si>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</si>
  <si>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</si>
  <si>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</si>
  <si>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</si>
  <si>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</si>
  <si>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</si>
  <si>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</si>
  <si>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</si>
  <si>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</si>
  <si>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</si>
  <si>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</si>
  <si>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</si>
  <si>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</si>
  <si>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</si>
  <si>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</si>
  <si>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</si>
  <si>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</si>
  <si>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</si>
  <si>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</si>
  <si>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</si>
  <si>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</si>
  <si>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</si>
  <si>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</si>
  <si>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</si>
  <si>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</si>
  <si>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</si>
  <si>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</si>
  <si>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</si>
  <si>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</si>
  <si>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</si>
  <si>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</si>
  <si>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</si>
  <si>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</si>
  <si>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</si>
  <si>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</si>
  <si>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</si>
  <si>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</si>
  <si>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</si>
  <si>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</si>
  <si>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</si>
  <si>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</si>
  <si>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</si>
  <si>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</si>
  <si>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</si>
  <si>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</si>
  <si>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</si>
  <si>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</si>
  <si>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</si>
  <si>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</si>
  <si>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</si>
  <si>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</si>
  <si>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</si>
  <si>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</si>
  <si>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</si>
  <si>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</si>
  <si>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</si>
  <si>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</si>
  <si>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</si>
  <si>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</si>
  <si>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</si>
  <si>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</si>
  <si>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</si>
  <si>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</si>
  <si>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</si>
  <si>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</si>
  <si>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</si>
  <si>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</si>
  <si>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</si>
  <si>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</si>
  <si>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</si>
  <si>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</si>
  <si>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</si>
  <si>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</si>
  <si>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</si>
  <si>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</si>
  <si>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</si>
  <si>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</si>
  <si>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</si>
  <si>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</si>
  <si>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</si>
  <si>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</si>
  <si>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</si>
  <si>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</si>
  <si>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</si>
  <si>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</si>
  <si>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</si>
  <si>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</si>
  <si>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</si>
  <si>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</si>
  <si>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</si>
  <si>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</si>
  <si>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</si>
  <si>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</si>
  <si>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</si>
  <si>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</si>
  <si>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</si>
  <si>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</si>
  <si>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</si>
  <si>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</si>
  <si>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</si>
  <si>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</si>
  <si>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</si>
  <si>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</si>
  <si>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</si>
  <si>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</si>
  <si>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</si>
  <si>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</si>
  <si>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</si>
  <si>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</si>
  <si>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</si>
  <si>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</si>
  <si>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</si>
  <si>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</si>
  <si>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</si>
  <si>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</si>
  <si>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</si>
  <si>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</si>
  <si>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</si>
  <si>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</si>
  <si>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</si>
  <si>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</si>
  <si>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</si>
  <si>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</si>
  <si>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</si>
  <si>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</si>
  <si>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</si>
  <si>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</si>
  <si>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</si>
  <si>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</si>
  <si>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</si>
  <si>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</si>
  <si>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</si>
  <si>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</si>
  <si>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</si>
  <si>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</si>
  <si>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</si>
  <si>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</si>
  <si>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</si>
  <si>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</si>
  <si>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</si>
  <si>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</si>
  <si>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</si>
  <si>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</si>
  <si>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</si>
  <si>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</si>
  <si>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</si>
  <si>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</si>
  <si>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</si>
  <si>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</si>
  <si>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</si>
  <si>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</si>
  <si>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</si>
  <si>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</si>
  <si>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</si>
  <si>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</si>
  <si>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</si>
  <si>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</si>
  <si>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</si>
  <si>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</si>
  <si>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</si>
  <si>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</si>
  <si>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</si>
  <si>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</si>
  <si>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</si>
  <si>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</si>
  <si>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</si>
  <si>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</si>
  <si>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</si>
  <si>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</si>
  <si>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</si>
  <si>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</si>
  <si>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</si>
  <si>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</si>
  <si>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</si>
  <si>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</si>
  <si>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</si>
  <si>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</si>
  <si>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</si>
  <si>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</si>
  <si>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</si>
  <si>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</si>
  <si>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</si>
  <si>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</si>
  <si>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</si>
  <si>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</si>
  <si>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</si>
  <si>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</si>
  <si>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</si>
  <si>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</si>
  <si>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</si>
  <si>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</si>
  <si>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</si>
  <si>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</si>
  <si>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</si>
  <si>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</si>
  <si>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</si>
  <si>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</si>
  <si>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</si>
  <si>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</si>
  <si>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</si>
  <si>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</si>
  <si>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</si>
  <si>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</si>
  <si>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</si>
  <si>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</si>
  <si>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</si>
  <si>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</si>
  <si>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</si>
  <si>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</si>
  <si>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</si>
  <si>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</si>
  <si>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</si>
  <si>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</si>
  <si>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</si>
  <si>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</si>
  <si>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</si>
  <si>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</si>
  <si>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</si>
  <si>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</si>
  <si>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</si>
  <si>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</si>
  <si>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</si>
  <si>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</si>
  <si>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</si>
  <si>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</si>
  <si>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</si>
  <si>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</si>
  <si>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</si>
  <si>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</si>
  <si>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</si>
  <si>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</si>
  <si>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</si>
  <si>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</si>
  <si>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</si>
  <si>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</si>
  <si>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</si>
  <si>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</si>
  <si>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</si>
  <si>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</si>
  <si>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</si>
  <si>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</si>
  <si>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</si>
  <si>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</si>
  <si>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</si>
  <si>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</si>
  <si>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</si>
  <si>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</si>
  <si>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</si>
  <si>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</si>
  <si>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</si>
  <si>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</si>
  <si>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</si>
  <si>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</si>
  <si>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</si>
  <si>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</si>
  <si>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</si>
  <si>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</si>
  <si>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</si>
  <si>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</si>
  <si>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</si>
  <si>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</si>
  <si>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</si>
  <si>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</si>
  <si>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</si>
  <si>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</si>
  <si>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</si>
  <si>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</si>
  <si>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</si>
  <si>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</si>
  <si>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</si>
  <si>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</si>
  <si>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</si>
  <si>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</si>
  <si>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</si>
  <si>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</si>
  <si>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</si>
  <si>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</si>
  <si>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</si>
  <si>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</si>
  <si>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</si>
  <si>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</si>
  <si>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</si>
  <si>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</si>
  <si>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</si>
  <si>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</si>
  <si>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</si>
  <si>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</si>
  <si>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</si>
  <si>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</si>
  <si>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</si>
  <si>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</si>
  <si>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</si>
  <si>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</si>
  <si>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</si>
  <si>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</si>
  <si>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</si>
  <si>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</si>
  <si>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</si>
  <si>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</si>
  <si>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</si>
  <si>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</si>
  <si>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</si>
  <si>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</si>
  <si>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</si>
  <si>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</si>
  <si>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</si>
  <si>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</si>
  <si>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</si>
  <si>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</si>
  <si>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</si>
  <si>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</si>
  <si>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</si>
  <si>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</si>
  <si>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</si>
  <si>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</si>
  <si>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</si>
  <si>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</si>
  <si>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</si>
  <si>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</si>
  <si>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</si>
  <si>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</si>
  <si>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</si>
  <si>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</si>
  <si>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</si>
  <si>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</si>
  <si>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</si>
  <si>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</si>
  <si>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</si>
  <si>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</si>
  <si>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</si>
  <si>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</si>
  <si>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</si>
  <si>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</si>
  <si>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</si>
  <si>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</si>
  <si>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</si>
  <si>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</si>
  <si>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</si>
  <si>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</si>
  <si>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</si>
  <si>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</si>
  <si>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</si>
  <si>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</si>
  <si>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</si>
  <si>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</si>
  <si>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</si>
  <si>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</si>
  <si>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</si>
  <si>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</si>
  <si>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</si>
  <si>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</si>
  <si>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</si>
  <si>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</si>
  <si>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</si>
  <si>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</si>
  <si>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</si>
  <si>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</si>
  <si>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</si>
  <si>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</si>
  <si>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</si>
  <si>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</si>
  <si>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</si>
  <si>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</si>
  <si>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</si>
  <si>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</si>
  <si>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</si>
  <si>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</si>
  <si>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</si>
  <si>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</si>
  <si>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</si>
  <si>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</si>
  <si>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</si>
  <si>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</si>
  <si>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</si>
  <si>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</si>
  <si>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</si>
  <si>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</si>
  <si>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</si>
  <si>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</si>
  <si>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</si>
  <si>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</si>
  <si>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</si>
  <si>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</si>
  <si>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</si>
  <si>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</si>
  <si>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</si>
  <si>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</si>
  <si>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</si>
  <si>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</si>
  <si>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</si>
  <si>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</si>
  <si>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</si>
  <si>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</si>
  <si>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</si>
  <si>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</si>
  <si>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</si>
  <si>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</si>
  <si>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</si>
  <si>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</si>
  <si>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</si>
  <si>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</si>
  <si>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</si>
  <si>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</si>
  <si>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</si>
  <si>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</si>
  <si>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</si>
  <si>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</si>
  <si>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</si>
  <si>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</si>
  <si>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</si>
  <si>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</si>
  <si>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</si>
  <si>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</si>
  <si>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</si>
  <si>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</si>
  <si>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</si>
  <si>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</si>
  <si>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</si>
  <si>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</si>
  <si>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</si>
  <si>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</si>
  <si>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</si>
  <si>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</si>
  <si>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</si>
  <si>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</si>
  <si>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</si>
  <si>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</si>
  <si>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</si>
  <si>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</si>
  <si>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</si>
  <si>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</si>
  <si>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</si>
  <si>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</si>
  <si>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</si>
  <si>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</si>
  <si>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</si>
  <si>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</si>
  <si>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</si>
  <si>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</si>
  <si>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</si>
  <si>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</si>
  <si>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</si>
  <si>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</si>
  <si>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</si>
  <si>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</si>
  <si>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</si>
  <si>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</si>
  <si>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</si>
  <si>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</si>
  <si>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</si>
  <si>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</si>
  <si>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</si>
  <si>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</si>
  <si>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</si>
  <si>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</si>
  <si>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</si>
  <si>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</si>
  <si>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</si>
  <si>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</si>
  <si>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</si>
  <si>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</si>
  <si>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</si>
  <si>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</si>
  <si>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</si>
  <si>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</si>
  <si>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</si>
  <si>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</si>
  <si>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</si>
  <si>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</si>
  <si>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</si>
  <si>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</si>
  <si>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</si>
  <si>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</si>
  <si>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</si>
  <si>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</si>
  <si>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</si>
  <si>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</si>
  <si>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</si>
  <si>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</si>
  <si>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</si>
  <si>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</si>
  <si>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</si>
  <si>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</si>
  <si>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</si>
  <si>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</si>
  <si>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</si>
  <si>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</si>
  <si>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</si>
  <si>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</si>
  <si>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</si>
  <si>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</si>
  <si>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</si>
  <si>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</si>
  <si>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</si>
  <si>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</si>
  <si>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</si>
  <si>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</si>
  <si>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</si>
  <si>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</si>
  <si>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</si>
  <si>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</si>
  <si>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</si>
  <si>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</si>
  <si>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</si>
  <si>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</si>
  <si>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</si>
  <si>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</si>
  <si>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</si>
  <si>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</si>
  <si>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</si>
  <si>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</si>
  <si>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</si>
  <si>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</si>
  <si>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</si>
  <si>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</si>
  <si>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</si>
  <si>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</si>
  <si>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</si>
  <si>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</si>
  <si>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</si>
  <si>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</si>
  <si>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</si>
  <si>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</si>
  <si>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</si>
  <si>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</si>
  <si>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</si>
  <si>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</si>
  <si>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</si>
  <si>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</si>
  <si>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</si>
  <si>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</si>
  <si>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</si>
  <si>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</si>
  <si>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</si>
  <si>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</si>
  <si>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</si>
  <si>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</si>
  <si>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</si>
  <si>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</si>
  <si>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</si>
  <si>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</si>
  <si>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</si>
  <si>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</si>
  <si>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</si>
  <si>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</si>
  <si>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</si>
  <si>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</si>
  <si>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</si>
  <si>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</si>
  <si>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</si>
  <si>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</si>
  <si>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</si>
  <si>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</si>
  <si>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</si>
  <si>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</si>
  <si>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</si>
  <si>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</si>
  <si>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</si>
  <si>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</si>
  <si>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</si>
  <si>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</si>
  <si>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</si>
  <si>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</si>
  <si>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</si>
  <si>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</si>
  <si>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</si>
  <si>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</si>
  <si>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</si>
  <si>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</si>
  <si>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</si>
  <si>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</si>
  <si>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</si>
  <si>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</si>
  <si>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</si>
  <si>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</si>
  <si>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</si>
  <si>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</si>
  <si>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</si>
  <si>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</si>
  <si>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</si>
  <si>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</si>
  <si>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</si>
  <si>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</si>
  <si>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</si>
  <si>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</si>
  <si>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</si>
  <si>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</si>
  <si>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</si>
  <si>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</si>
  <si>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</si>
  <si>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</si>
  <si>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</si>
  <si>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</si>
  <si>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</si>
  <si>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</si>
  <si>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</si>
  <si>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</si>
  <si>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</si>
  <si>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</si>
  <si>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</si>
  <si>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</si>
  <si>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</si>
  <si>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</si>
  <si>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</si>
  <si>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</si>
  <si>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</si>
  <si>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</si>
  <si>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</si>
  <si>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</si>
  <si>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</si>
  <si>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</si>
  <si>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</si>
  <si>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</si>
  <si>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</si>
  <si>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</si>
  <si>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</si>
  <si>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</si>
  <si>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</si>
  <si>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</si>
  <si>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</si>
  <si>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</si>
  <si>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</si>
  <si>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</si>
  <si>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</si>
  <si>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</si>
  <si>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</si>
  <si>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</si>
  <si>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</si>
  <si>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</si>
  <si>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</si>
  <si>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</si>
  <si>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</si>
  <si>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</si>
  <si>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</si>
  <si>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</si>
  <si>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</si>
  <si>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</si>
  <si>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</si>
  <si>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</si>
  <si>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</si>
  <si>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</si>
  <si>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</si>
  <si>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</si>
  <si>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</si>
  <si>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</si>
  <si>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</si>
  <si>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</si>
  <si>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</si>
  <si>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</si>
  <si>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</si>
  <si>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</si>
  <si>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</si>
  <si>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</si>
  <si>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</si>
  <si>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</si>
  <si>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</si>
  <si>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</si>
  <si>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</si>
  <si>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</si>
  <si>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</si>
  <si>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</si>
  <si>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</si>
  <si>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</si>
  <si>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</si>
  <si>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</si>
  <si>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</si>
  <si>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</si>
  <si>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</si>
  <si>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</si>
  <si>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</si>
  <si>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</si>
  <si>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</si>
  <si>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</si>
  <si>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</si>
  <si>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</si>
  <si>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</si>
  <si>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</si>
  <si>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</si>
  <si>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</si>
  <si>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</si>
  <si>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</si>
  <si>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</si>
  <si>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</si>
  <si>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</si>
  <si>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</si>
  <si>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</si>
  <si>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</si>
  <si>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</si>
  <si>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</si>
  <si>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</si>
  <si>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</si>
  <si>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</si>
  <si>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</si>
  <si>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</si>
  <si>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</si>
  <si>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</si>
  <si>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</si>
  <si>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</si>
  <si>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</si>
  <si>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</si>
  <si>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</si>
  <si>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</si>
  <si>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</si>
  <si>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</si>
  <si>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</si>
  <si>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</si>
  <si>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</si>
  <si>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</si>
  <si>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</si>
  <si>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</si>
  <si>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</si>
  <si>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</si>
  <si>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</si>
  <si>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</si>
  <si>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</si>
  <si>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</si>
  <si>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</si>
  <si>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</si>
  <si>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</si>
  <si>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</si>
  <si>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</si>
  <si>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</si>
  <si>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</si>
  <si>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</si>
  <si>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</si>
  <si>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</si>
  <si>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</si>
  <si>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</si>
  <si>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</si>
  <si>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</si>
  <si>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</si>
  <si>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</si>
  <si>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</si>
  <si>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</si>
  <si>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</si>
  <si>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</si>
  <si>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</si>
  <si>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</si>
  <si>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</si>
  <si>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</si>
  <si>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</si>
  <si>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</si>
  <si>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</si>
  <si>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</si>
  <si>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</si>
  <si>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</si>
  <si>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</si>
  <si>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</si>
  <si>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</si>
  <si>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</si>
  <si>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</si>
  <si>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</si>
  <si>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</si>
  <si>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</si>
  <si>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</si>
  <si>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</si>
  <si>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</si>
  <si>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</si>
  <si>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</si>
  <si>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</si>
  <si>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</si>
  <si>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</si>
  <si>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</si>
  <si>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</si>
  <si>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</si>
  <si>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</si>
  <si>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</si>
  <si>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</si>
  <si>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</si>
  <si>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</si>
  <si>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</si>
  <si>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</si>
  <si>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</si>
  <si>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</si>
  <si>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</si>
  <si>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</si>
  <si>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</si>
  <si>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</si>
  <si>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</si>
  <si>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</si>
  <si>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</si>
  <si>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</si>
  <si>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</si>
  <si>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</si>
  <si>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</si>
  <si>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</si>
  <si>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</si>
  <si>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</si>
  <si>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</si>
  <si>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</si>
  <si>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</si>
  <si>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</si>
  <si>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</si>
  <si>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</si>
  <si>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</si>
  <si>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</si>
  <si>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</si>
  <si>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</si>
  <si>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</si>
  <si>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</si>
  <si>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</si>
  <si>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</si>
  <si>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</si>
  <si>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</si>
  <si>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</si>
  <si>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</si>
  <si>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</si>
  <si>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</si>
  <si>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</si>
  <si>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</si>
  <si>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</si>
  <si>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</si>
  <si>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</si>
  <si>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</si>
  <si>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</si>
  <si>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</si>
  <si>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</si>
  <si>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</si>
  <si>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</si>
  <si>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</si>
  <si>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</si>
  <si>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</si>
  <si>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</si>
  <si>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</si>
  <si>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</si>
  <si>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</si>
  <si>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</si>
  <si>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</si>
  <si>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</si>
  <si>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</si>
  <si>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</si>
  <si>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</si>
  <si>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</si>
  <si>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</si>
  <si>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</si>
  <si>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</si>
  <si>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</si>
  <si>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</si>
  <si>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</si>
  <si>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</si>
  <si>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</si>
  <si>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</si>
  <si>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</si>
  <si>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</si>
  <si>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</si>
  <si>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</si>
  <si>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</si>
  <si>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</si>
  <si>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</si>
  <si>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</si>
  <si>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</si>
  <si>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</si>
  <si>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</si>
  <si>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</si>
  <si>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</si>
  <si>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</si>
  <si>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</si>
  <si>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</si>
  <si>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</si>
  <si>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</si>
  <si>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</si>
  <si>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</si>
  <si>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</si>
  <si>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</si>
  <si>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</si>
  <si>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</si>
  <si>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</si>
  <si>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</si>
  <si>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</si>
  <si>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</si>
  <si>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</si>
  <si>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</si>
  <si>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</si>
  <si>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</si>
  <si>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</si>
  <si>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</si>
  <si>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</si>
  <si>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</si>
  <si>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</si>
  <si>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</si>
  <si>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</si>
  <si>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</si>
  <si>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</si>
  <si>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</si>
  <si>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</si>
  <si>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</si>
  <si>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</si>
  <si>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</si>
  <si>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</si>
  <si>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</si>
  <si>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</si>
  <si>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</si>
  <si>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</si>
  <si>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</si>
  <si>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</si>
  <si>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</si>
  <si>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</si>
  <si>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</si>
  <si>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</si>
  <si>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</si>
  <si>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</si>
  <si>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</si>
  <si>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</si>
  <si>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</si>
  <si>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</si>
  <si>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</si>
  <si>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</si>
  <si>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</si>
  <si>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</si>
  <si>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</si>
  <si>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</si>
  <si>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</si>
  <si>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</si>
  <si>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</si>
  <si>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</si>
  <si>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</si>
  <si>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</si>
  <si>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</si>
  <si>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</si>
  <si>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</si>
  <si>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</si>
  <si>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</si>
  <si>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</si>
  <si>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</si>
  <si>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</si>
  <si>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</si>
  <si>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</si>
  <si>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</si>
  <si>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</si>
  <si>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</si>
  <si>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</si>
  <si>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</si>
  <si>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</si>
  <si>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</si>
  <si>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</si>
  <si>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</si>
  <si>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</si>
  <si>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</si>
  <si>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</si>
  <si>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</si>
  <si>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</si>
  <si>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</si>
  <si>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</si>
  <si>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</si>
  <si>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</si>
  <si>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</si>
  <si>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</si>
  <si>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</si>
  <si>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</si>
  <si>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</si>
  <si>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</si>
  <si>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</si>
  <si>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</si>
  <si>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</si>
  <si>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</si>
  <si>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</si>
  <si>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</si>
  <si>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</si>
  <si>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</si>
  <si>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</si>
  <si>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</si>
  <si>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</si>
  <si>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</si>
  <si>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</si>
  <si>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</si>
  <si>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</si>
  <si>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</si>
  <si>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</si>
  <si>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</si>
  <si>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</si>
  <si>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</si>
  <si>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</si>
  <si>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</si>
  <si>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</si>
  <si>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</si>
  <si>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</si>
  <si>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</si>
  <si>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</si>
  <si>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</si>
  <si>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</si>
  <si>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</si>
  <si>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</si>
  <si>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</si>
  <si>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</si>
  <si>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</si>
  <si>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</si>
  <si>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</si>
  <si>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</si>
  <si>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</si>
  <si>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</si>
  <si>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</si>
  <si>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</si>
  <si>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</si>
  <si>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</si>
  <si>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</si>
  <si>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</si>
  <si>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</si>
  <si>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</si>
  <si>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</si>
  <si>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</si>
  <si>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</si>
  <si>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</si>
  <si>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</si>
  <si>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</si>
  <si>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</si>
  <si>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</si>
  <si>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</si>
  <si>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</si>
  <si>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</si>
  <si>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</si>
  <si>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</si>
  <si>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</si>
  <si>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</si>
  <si>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</si>
  <si>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</si>
  <si>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</si>
  <si>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</si>
  <si>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</si>
  <si>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</si>
  <si>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</si>
  <si>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</si>
  <si>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</si>
  <si>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</si>
  <si>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</si>
  <si>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</si>
  <si>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</si>
  <si>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</si>
  <si>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</si>
  <si>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</si>
  <si>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</si>
  <si>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</si>
  <si>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</si>
  <si>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</si>
  <si>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</si>
  <si>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</si>
  <si>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</si>
  <si>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</si>
  <si>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</si>
  <si>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</si>
  <si>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</si>
  <si>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</si>
  <si>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</si>
  <si>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</si>
  <si>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</si>
  <si>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</si>
  <si>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</si>
  <si>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</si>
  <si>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</si>
  <si>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</si>
  <si>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</si>
  <si>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</si>
  <si>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</si>
  <si>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</si>
  <si>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</si>
  <si>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</si>
  <si>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</si>
  <si>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</si>
  <si>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</si>
  <si>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</si>
  <si>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</si>
  <si>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</si>
  <si>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</si>
  <si>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</si>
  <si>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</si>
  <si>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</si>
  <si>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</si>
  <si>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</si>
  <si>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</si>
  <si>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</si>
  <si>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</si>
  <si>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</si>
  <si>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</si>
  <si>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</si>
  <si>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</si>
  <si>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</si>
  <si>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</si>
  <si>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</si>
  <si>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</si>
  <si>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</si>
  <si>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</si>
  <si>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</si>
  <si>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</si>
  <si>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</si>
  <si>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</si>
  <si>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</si>
  <si>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</si>
  <si>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</si>
  <si>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</si>
  <si>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</si>
  <si>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</si>
  <si>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</si>
  <si>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</si>
  <si>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</si>
  <si>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</si>
  <si>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</si>
  <si>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</si>
  <si>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</si>
  <si>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</si>
  <si>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</si>
  <si>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</si>
  <si>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</si>
  <si>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</si>
  <si>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</si>
  <si>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</si>
  <si>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</si>
  <si>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</si>
  <si>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</si>
  <si>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</si>
  <si>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</si>
  <si>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</si>
  <si>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</si>
  <si>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</si>
  <si>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</si>
  <si>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</si>
  <si>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</si>
  <si>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</si>
  <si>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</si>
  <si>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</si>
  <si>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</si>
  <si>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</si>
  <si>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</si>
  <si>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</si>
  <si>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</si>
  <si>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</si>
  <si>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</si>
  <si>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</si>
  <si>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</si>
  <si>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</si>
  <si>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</si>
  <si>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</si>
  <si>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</si>
  <si>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</si>
  <si>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</si>
  <si>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</si>
  <si>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</si>
  <si>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</si>
  <si>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</si>
  <si>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</si>
  <si>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</si>
  <si>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</si>
  <si>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</si>
  <si>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</si>
  <si>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</si>
  <si>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</si>
  <si>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</si>
  <si>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</si>
  <si>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</si>
  <si>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</si>
  <si>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</si>
  <si>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</si>
  <si>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</si>
  <si>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</si>
  <si>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</si>
  <si>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</si>
  <si>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</si>
  <si>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</si>
  <si>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</si>
  <si>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</si>
  <si>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</si>
  <si>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</si>
  <si>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</si>
  <si>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</si>
  <si>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</si>
  <si>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</si>
  <si>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</si>
  <si>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</si>
  <si>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</si>
  <si>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</si>
  <si>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</si>
  <si>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</si>
  <si>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</si>
  <si>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</si>
  <si>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</si>
  <si>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</si>
  <si>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</si>
  <si>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</si>
  <si>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</si>
  <si>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</si>
  <si>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</si>
  <si>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</si>
  <si>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</si>
  <si>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</si>
  <si>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</si>
  <si>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</si>
  <si>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</si>
  <si>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</si>
  <si>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</si>
  <si>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</si>
  <si>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</si>
  <si>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</si>
  <si>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</si>
  <si>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</si>
  <si>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</si>
  <si>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</si>
  <si>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</si>
  <si>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</si>
  <si>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</si>
  <si>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</si>
  <si>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</si>
  <si>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</si>
  <si>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</si>
  <si>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</si>
  <si>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</si>
  <si>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</si>
  <si>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</si>
  <si>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</si>
  <si>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</si>
  <si>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</si>
  <si>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</si>
  <si>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</si>
  <si>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</si>
  <si>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</si>
  <si>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</si>
  <si>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</si>
  <si>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</si>
  <si>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</si>
  <si>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</si>
  <si>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</si>
  <si>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</si>
  <si>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</si>
  <si>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</si>
  <si>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</si>
  <si>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</si>
  <si>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</si>
  <si>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</si>
  <si>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</si>
  <si>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</si>
  <si>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</si>
  <si>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</si>
  <si>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</si>
  <si>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</si>
  <si>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</si>
  <si>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</si>
  <si>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</si>
  <si>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</si>
  <si>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</si>
  <si>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</si>
  <si>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</si>
  <si>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</si>
  <si>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</si>
  <si>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</si>
  <si>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</si>
  <si>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</si>
  <si>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</si>
  <si>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</si>
  <si>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</si>
  <si>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</si>
  <si>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</si>
  <si>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</si>
  <si>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</si>
  <si>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</si>
  <si>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</si>
  <si>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</si>
  <si>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</si>
  <si>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</si>
  <si>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</si>
  <si>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</si>
  <si>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</si>
  <si>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</si>
  <si>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</si>
  <si>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</si>
  <si>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</si>
  <si>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</si>
  <si>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</si>
  <si>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</si>
  <si>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</si>
  <si>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</si>
  <si>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</si>
  <si>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</si>
  <si>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</si>
  <si>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</si>
  <si>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</si>
  <si>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</si>
  <si>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</si>
  <si>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</si>
  <si>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</si>
  <si>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</si>
  <si>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</si>
  <si>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</si>
  <si>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</si>
  <si>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</si>
  <si>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</si>
  <si>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</si>
  <si>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</si>
  <si>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</si>
  <si>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</si>
  <si>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</si>
  <si>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</si>
  <si>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</si>
  <si>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</si>
  <si>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</si>
  <si>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</si>
  <si>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</si>
  <si>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</si>
  <si>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</si>
  <si>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</si>
  <si>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</si>
  <si>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</si>
  <si>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</si>
  <si>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</si>
  <si>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</si>
  <si>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</si>
  <si>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</si>
  <si>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</si>
  <si>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</si>
  <si>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</si>
  <si>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</si>
  <si>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</si>
  <si>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</si>
  <si>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</si>
  <si>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</si>
  <si>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</si>
  <si>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</si>
  <si>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</si>
  <si>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</si>
  <si>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</si>
  <si>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</si>
  <si>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</si>
  <si>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</si>
  <si>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</si>
  <si>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</si>
  <si>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</si>
  <si>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</si>
  <si>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</si>
  <si>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</si>
  <si>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</si>
  <si>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</si>
  <si>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</si>
  <si>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</si>
  <si>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</si>
  <si>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</si>
  <si>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</si>
  <si>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</si>
  <si>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</si>
  <si>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</si>
  <si>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</si>
  <si>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</si>
  <si>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</si>
  <si>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</si>
  <si>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</si>
  <si>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</si>
  <si>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</si>
  <si>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</si>
  <si>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</si>
  <si>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</si>
  <si>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</si>
  <si>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</si>
  <si>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</si>
  <si>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</si>
  <si>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</si>
  <si>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</si>
  <si>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</si>
  <si>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</si>
  <si>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</si>
  <si>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</si>
  <si>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</si>
  <si>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</si>
  <si>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</si>
  <si>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</si>
  <si>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</si>
  <si>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</si>
  <si>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</si>
  <si>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</si>
  <si>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</si>
  <si>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</si>
  <si>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</si>
  <si>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</si>
  <si>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</si>
  <si>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</si>
  <si>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</si>
  <si>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</si>
  <si>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</si>
  <si>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</si>
  <si>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</si>
  <si>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</si>
  <si>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</si>
  <si>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</si>
  <si>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</si>
  <si>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</si>
  <si>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</si>
  <si>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</si>
  <si>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</si>
  <si>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</si>
  <si>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</si>
  <si>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</si>
  <si>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</si>
  <si>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</si>
  <si>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</si>
  <si>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</si>
  <si>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</si>
  <si>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</si>
  <si>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</si>
  <si>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</si>
  <si>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</si>
  <si>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</si>
  <si>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</si>
  <si>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</si>
  <si>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</si>
  <si>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</si>
  <si>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</si>
  <si>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</si>
  <si>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</si>
  <si>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</si>
  <si>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</si>
  <si>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</si>
  <si>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</si>
  <si>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</si>
  <si>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</si>
  <si>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</si>
  <si>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</si>
  <si>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</si>
  <si>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</si>
  <si>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</si>
  <si>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</si>
  <si>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</si>
  <si>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</si>
  <si>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</si>
  <si>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</si>
  <si>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</si>
  <si>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</si>
  <si>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</si>
  <si>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</si>
  <si>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</si>
  <si>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</si>
  <si>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</si>
  <si>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</si>
  <si>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</si>
  <si>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</si>
  <si>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</si>
  <si>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</si>
  <si>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</si>
  <si>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</si>
  <si>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</si>
  <si>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</si>
  <si>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</si>
  <si>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</si>
  <si>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</si>
  <si>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</si>
  <si>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</si>
  <si>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</si>
  <si>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</si>
  <si>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</si>
  <si>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</si>
  <si>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</si>
  <si>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</si>
  <si>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</si>
  <si>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</si>
  <si>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</si>
  <si>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</si>
  <si>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</si>
  <si>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</si>
  <si>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</si>
  <si>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</si>
  <si>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</si>
  <si>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</si>
  <si>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</si>
  <si>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</si>
  <si>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</si>
  <si>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</si>
  <si>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</si>
  <si>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</si>
  <si>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</si>
  <si>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</si>
  <si>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</si>
  <si>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</si>
  <si>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</si>
  <si>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</si>
  <si>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</si>
  <si>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</si>
  <si>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</si>
  <si>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</si>
  <si>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</si>
  <si>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</si>
  <si>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</si>
  <si>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</si>
  <si>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</si>
  <si>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</si>
  <si>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</si>
  <si>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</si>
  <si>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</si>
  <si>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</si>
  <si>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</si>
  <si>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</si>
  <si>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</si>
  <si>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</si>
  <si>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</si>
  <si>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</si>
  <si>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</si>
  <si>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</si>
  <si>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</si>
  <si>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</si>
  <si>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</si>
  <si>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</si>
  <si>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</si>
  <si>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</si>
  <si>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</si>
  <si>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</si>
  <si>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</si>
  <si>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</si>
  <si>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</si>
  <si>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</si>
  <si>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</si>
  <si>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</si>
  <si>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</si>
  <si>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</si>
  <si>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</si>
  <si>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</si>
  <si>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</si>
  <si>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</si>
  <si>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</si>
  <si>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</si>
  <si>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</si>
  <si>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</si>
  <si>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</si>
  <si>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</si>
  <si>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</si>
  <si>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</si>
  <si>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</si>
  <si>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</si>
  <si>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</si>
  <si>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</si>
  <si>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</si>
  <si>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</si>
  <si>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</si>
  <si>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</si>
  <si>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</si>
  <si>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</si>
  <si>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</si>
  <si>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</si>
  <si>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</si>
  <si>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</si>
  <si>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</si>
  <si>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</si>
  <si>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</si>
  <si>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</si>
  <si>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</si>
  <si>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</si>
  <si>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</si>
  <si>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</si>
  <si>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</si>
  <si>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</si>
  <si>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</si>
  <si>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</si>
  <si>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</si>
  <si>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</si>
  <si>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</si>
  <si>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</si>
  <si>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</si>
  <si>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</si>
  <si>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</si>
  <si>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</si>
  <si>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</si>
  <si>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</si>
  <si>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</si>
  <si>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</si>
  <si>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</si>
  <si>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</si>
  <si>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</si>
  <si>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</si>
  <si>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</si>
  <si>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</si>
  <si>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</si>
  <si>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</si>
  <si>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</si>
  <si>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</si>
  <si>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</si>
  <si>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</si>
  <si>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</si>
  <si>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</si>
  <si>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</si>
  <si>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</si>
  <si>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</si>
  <si>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</si>
  <si>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</si>
  <si>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</si>
  <si>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</si>
  <si>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</si>
  <si>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</si>
  <si>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</si>
  <si>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</si>
  <si>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</si>
  <si>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</si>
  <si>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</si>
  <si>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</si>
  <si>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</si>
  <si>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</si>
  <si>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</si>
  <si>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</si>
  <si>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</si>
  <si>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</si>
  <si>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</si>
  <si>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</si>
  <si>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</si>
  <si>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</si>
  <si>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</si>
  <si>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</si>
  <si>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</si>
  <si>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</si>
  <si>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</si>
  <si>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</si>
  <si>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</si>
  <si>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</si>
  <si>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</si>
  <si>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</si>
  <si>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</si>
  <si>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</si>
  <si>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</si>
  <si>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</si>
  <si>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</si>
  <si>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</si>
  <si>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</si>
  <si>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</si>
  <si>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</si>
  <si>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</si>
  <si>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</si>
  <si>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</si>
  <si>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</si>
  <si>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</si>
  <si>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</si>
  <si>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</si>
  <si>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</si>
  <si>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</si>
  <si>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</si>
  <si>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</si>
  <si>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</si>
  <si>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</si>
  <si>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</si>
  <si>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</si>
  <si>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</si>
  <si>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</si>
  <si>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</si>
  <si>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</si>
  <si>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</si>
  <si>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</si>
  <si>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</si>
  <si>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</si>
  <si>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</si>
  <si>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</si>
  <si>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</si>
  <si>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</si>
  <si>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</si>
  <si>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</si>
  <si>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</si>
  <si>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</si>
  <si>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</si>
  <si>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</si>
  <si>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</si>
  <si>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</si>
  <si>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</si>
  <si>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</si>
  <si>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</si>
  <si>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</si>
  <si>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</si>
  <si>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</si>
  <si>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</si>
  <si>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</si>
  <si>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</si>
  <si>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</si>
  <si>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</si>
  <si>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</si>
  <si>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</si>
  <si>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</si>
  <si>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</si>
  <si>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</si>
  <si>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</si>
  <si>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</si>
  <si>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</si>
  <si>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</si>
  <si>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</si>
  <si>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</si>
  <si>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</si>
  <si>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</si>
  <si>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</si>
  <si>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</si>
  <si>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</si>
  <si>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</si>
  <si>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</si>
  <si>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</si>
  <si>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</si>
  <si>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</si>
  <si>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</si>
  <si>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</si>
  <si>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</si>
  <si>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</si>
  <si>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</si>
  <si>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</si>
  <si>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</si>
  <si>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</si>
  <si>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</si>
  <si>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</si>
  <si>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</si>
  <si>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</si>
  <si>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</si>
  <si>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</si>
  <si>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</si>
  <si>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</si>
  <si>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</si>
  <si>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</si>
  <si>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</si>
  <si>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</si>
  <si>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</si>
  <si>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</si>
  <si>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</si>
  <si>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</si>
  <si>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</si>
  <si>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</si>
  <si>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</si>
  <si>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</si>
  <si>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</si>
  <si>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</si>
  <si>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</si>
  <si>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</si>
  <si>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</si>
  <si>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</si>
  <si>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</si>
  <si>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</si>
  <si>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</si>
  <si>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</si>
  <si>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</si>
  <si>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</si>
  <si>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</si>
  <si>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</si>
  <si>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</si>
  <si>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</si>
  <si>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</si>
  <si>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</si>
  <si>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</si>
  <si>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</si>
  <si>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</si>
  <si>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</si>
  <si>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</si>
  <si>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</si>
  <si>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</si>
  <si>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</si>
  <si>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</si>
  <si>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</si>
  <si>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</si>
  <si>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</si>
  <si>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</si>
  <si>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</si>
  <si>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</si>
  <si>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</si>
  <si>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</si>
  <si>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</si>
  <si>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</si>
  <si>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</si>
  <si>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</si>
  <si>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</si>
  <si>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</si>
  <si>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</si>
  <si>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</si>
  <si>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</si>
  <si>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</si>
  <si>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</si>
  <si>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</si>
  <si>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</si>
  <si>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</si>
  <si>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</si>
  <si>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</si>
  <si>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</si>
  <si>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</si>
  <si>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</si>
  <si>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</si>
  <si>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</si>
  <si>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</si>
  <si>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</si>
  <si>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</si>
  <si>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</si>
  <si>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</si>
  <si>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</si>
  <si>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</si>
  <si>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</si>
  <si>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</si>
  <si>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</si>
  <si>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</si>
  <si>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</si>
  <si>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</si>
  <si>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</si>
  <si>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</si>
  <si>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</si>
  <si>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</si>
  <si>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</si>
  <si>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</si>
  <si>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</si>
  <si>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</si>
  <si>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</si>
  <si>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</si>
  <si>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</si>
  <si>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</si>
  <si>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</si>
  <si>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</si>
  <si>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</si>
  <si>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</si>
  <si>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</si>
  <si>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</si>
  <si>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</si>
  <si>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</si>
  <si>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</si>
  <si>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</si>
  <si>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</si>
  <si>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</si>
  <si>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</si>
  <si>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</si>
  <si>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</si>
  <si>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</si>
  <si>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</si>
  <si>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</si>
  <si>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</si>
  <si>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</si>
  <si>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</si>
  <si>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</si>
  <si>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</si>
  <si>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</si>
  <si>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</si>
  <si>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</si>
  <si>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</si>
  <si>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</si>
  <si>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</si>
  <si>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</si>
  <si>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</si>
  <si>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</si>
  <si>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</si>
  <si>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</si>
  <si>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</si>
  <si>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</si>
  <si>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</si>
  <si>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</si>
  <si>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</si>
  <si>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</si>
  <si>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</si>
  <si>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</si>
  <si>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</si>
  <si>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</si>
  <si>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</si>
  <si>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</si>
  <si>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</si>
  <si>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</si>
  <si>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</si>
  <si>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</si>
  <si>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</si>
  <si>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</si>
  <si>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</si>
  <si>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</si>
  <si>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</si>
  <si>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</si>
  <si>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</si>
  <si>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</si>
  <si>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</si>
  <si>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</si>
  <si>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</si>
  <si>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</si>
  <si>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</si>
  <si>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</si>
  <si>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</si>
  <si>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</si>
  <si>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</si>
  <si>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</si>
  <si>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</si>
  <si>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</si>
  <si>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</si>
  <si>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</si>
  <si>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</si>
  <si>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</si>
  <si>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</si>
  <si>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</si>
  <si>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</si>
  <si>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</si>
  <si>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</si>
  <si>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</si>
  <si>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</si>
  <si>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</si>
  <si>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</si>
  <si>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</si>
  <si>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</si>
  <si>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</si>
  <si>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</si>
  <si>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</si>
  <si>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</si>
  <si>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</si>
  <si>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</si>
  <si>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</si>
  <si>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</si>
  <si>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</si>
  <si>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</si>
  <si>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</si>
  <si>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</si>
  <si>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</si>
  <si>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</si>
  <si>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</si>
  <si>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</si>
  <si>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</si>
  <si>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</si>
  <si>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</si>
  <si>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</si>
  <si>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</si>
  <si>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</si>
  <si>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</si>
  <si>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</si>
  <si>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</si>
  <si>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</si>
  <si>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</si>
  <si>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</si>
  <si>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</si>
  <si>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</si>
  <si>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</si>
  <si>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</si>
  <si>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</si>
  <si>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</si>
  <si>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</si>
  <si>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</si>
  <si>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</si>
  <si>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</si>
  <si>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</si>
  <si>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</si>
  <si>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</si>
  <si>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</si>
  <si>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</si>
  <si>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</si>
  <si>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</si>
  <si>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</si>
  <si>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</si>
  <si>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</si>
  <si>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</si>
  <si>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</si>
  <si>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</si>
  <si>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</si>
  <si>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</si>
  <si>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</si>
  <si>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</si>
  <si>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</si>
  <si>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</si>
  <si>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</si>
  <si>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</si>
  <si>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</si>
  <si>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</si>
  <si>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</si>
  <si>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</si>
  <si>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</si>
  <si>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</si>
  <si>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</si>
  <si>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</si>
  <si>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</si>
  <si>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</si>
  <si>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</si>
  <si>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</si>
  <si>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</si>
  <si>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</si>
  <si>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</si>
  <si>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</si>
  <si>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</si>
  <si>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</si>
  <si>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</si>
  <si>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</si>
  <si>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</si>
  <si>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</si>
  <si>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</si>
  <si>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</si>
  <si>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</si>
  <si>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</si>
  <si>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</si>
  <si>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</si>
  <si>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</si>
  <si>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</si>
  <si>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</si>
  <si>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</si>
  <si>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</si>
  <si>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</si>
  <si>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</si>
  <si>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</si>
  <si>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</si>
  <si>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</si>
  <si>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</si>
  <si>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</si>
  <si>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</si>
  <si>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</si>
  <si>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</si>
  <si>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</si>
  <si>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</si>
  <si>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</si>
  <si>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</si>
  <si>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</si>
  <si>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</si>
  <si>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</si>
  <si>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</si>
  <si>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</si>
  <si>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</si>
  <si>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</si>
  <si>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</si>
  <si>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</si>
  <si>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</si>
  <si>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</si>
  <si>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</si>
  <si>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</si>
  <si>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</si>
  <si>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</si>
  <si>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</si>
  <si>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</si>
  <si>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</si>
  <si>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</si>
  <si>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</si>
  <si>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</si>
  <si>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</si>
  <si>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</si>
  <si>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</si>
  <si>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</si>
  <si>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</si>
  <si>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</si>
  <si>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</si>
  <si>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</si>
  <si>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</si>
  <si>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</si>
  <si>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</si>
  <si>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</si>
  <si>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</si>
  <si>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</si>
  <si>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</si>
  <si>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</si>
  <si>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</si>
  <si>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</si>
  <si>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</si>
  <si>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</si>
  <si>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</si>
  <si>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</si>
  <si>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</si>
  <si>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</si>
  <si>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</si>
  <si>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</si>
  <si>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</si>
  <si>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</si>
  <si>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</si>
  <si>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</si>
  <si>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</si>
  <si>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</si>
  <si>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</si>
  <si>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</si>
  <si>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</si>
  <si>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</si>
  <si>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</si>
  <si>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</si>
  <si>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</si>
  <si>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</si>
  <si>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</si>
  <si>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</si>
  <si>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</si>
  <si>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</si>
  <si>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</si>
  <si>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</si>
  <si>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</si>
  <si>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</si>
  <si>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</si>
  <si>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</si>
  <si>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</si>
  <si>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</si>
  <si>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</si>
  <si>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</si>
  <si>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</si>
  <si>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</si>
  <si>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</si>
  <si>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</si>
  <si>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</si>
  <si>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</si>
  <si>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</si>
  <si>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</si>
  <si>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</si>
  <si>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</si>
  <si>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</si>
  <si>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</si>
  <si>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</si>
  <si>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</si>
  <si>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</si>
  <si>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</si>
  <si>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</si>
  <si>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</si>
  <si>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</si>
  <si>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</si>
  <si>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</si>
  <si>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</si>
  <si>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</si>
  <si>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</si>
  <si>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</si>
  <si>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</si>
  <si>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</si>
  <si>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</si>
  <si>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</si>
  <si>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</si>
  <si>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</si>
  <si>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</si>
  <si>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</si>
  <si>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</si>
  <si>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</si>
  <si>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</si>
  <si>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</si>
  <si>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</si>
  <si>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</si>
  <si>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</si>
  <si>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</si>
  <si>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</si>
  <si>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</si>
  <si>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</si>
  <si>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</si>
  <si>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</si>
  <si>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</si>
  <si>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</si>
  <si>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</si>
  <si>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</si>
  <si>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</si>
  <si>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</si>
  <si>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</si>
  <si>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</si>
  <si>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</si>
  <si>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</si>
  <si>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</si>
  <si>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</si>
  <si>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</si>
  <si>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</si>
  <si>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</si>
  <si>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</si>
  <si>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</si>
  <si>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</si>
  <si>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</si>
  <si>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</si>
  <si>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</si>
  <si>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</si>
  <si>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</si>
  <si>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</si>
  <si>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</si>
  <si>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</si>
  <si>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</si>
  <si>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</si>
  <si>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</si>
  <si>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</si>
  <si>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</si>
  <si>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</si>
  <si>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</si>
  <si>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</si>
  <si>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</si>
  <si>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</si>
  <si>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</si>
  <si>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</si>
  <si>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</si>
  <si>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</si>
  <si>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</si>
  <si>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</si>
  <si>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</si>
  <si>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</si>
  <si>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</si>
  <si>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</si>
  <si>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</si>
  <si>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</si>
  <si>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</si>
  <si>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</si>
  <si>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</si>
  <si>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</si>
  <si>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</si>
  <si>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</si>
  <si>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</si>
  <si>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</si>
  <si>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</si>
  <si>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</si>
  <si>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</si>
  <si>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</si>
  <si>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</si>
  <si>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</si>
  <si>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</si>
  <si>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</si>
  <si>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</si>
  <si>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</si>
  <si>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</si>
  <si>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</si>
  <si>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</si>
  <si>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</si>
  <si>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</si>
  <si>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</si>
  <si>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</si>
  <si>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</si>
  <si>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</si>
  <si>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</si>
  <si>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</si>
  <si>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</si>
  <si>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</si>
  <si>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</si>
  <si>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</si>
  <si>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</si>
  <si>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</si>
  <si>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</si>
  <si>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</si>
  <si>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</si>
  <si>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</si>
  <si>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</si>
  <si>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</si>
  <si>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</si>
  <si>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</si>
  <si>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</si>
  <si>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</si>
  <si>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</si>
  <si>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</si>
  <si>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</si>
  <si>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</si>
  <si>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</si>
  <si>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</si>
  <si>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</si>
  <si>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</si>
  <si>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</si>
  <si>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</si>
  <si>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</si>
  <si>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</si>
  <si>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</si>
  <si>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</si>
  <si>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</si>
  <si>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</si>
  <si>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</si>
  <si>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</si>
  <si>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</si>
  <si>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</si>
  <si>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</si>
  <si>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</si>
  <si>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</si>
  <si>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</si>
  <si>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</si>
  <si>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</si>
  <si>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</si>
  <si>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</si>
  <si>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</si>
  <si>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</si>
  <si>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</si>
  <si>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</si>
  <si>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</si>
  <si>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</si>
  <si>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</si>
  <si>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</si>
  <si>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</si>
  <si>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</si>
  <si>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</si>
  <si>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</si>
  <si>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</si>
  <si>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</si>
  <si>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</si>
  <si>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</si>
  <si>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</si>
  <si>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</si>
  <si>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</si>
  <si>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</si>
  <si>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</si>
  <si>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</si>
  <si>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</si>
  <si>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</si>
  <si>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</si>
  <si>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</si>
  <si>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</si>
  <si>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</si>
  <si>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</si>
  <si>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</si>
  <si>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</si>
  <si>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</si>
  <si>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</si>
  <si>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</si>
  <si>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</si>
  <si>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</si>
  <si>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</si>
  <si>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</si>
  <si>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</si>
  <si>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</si>
  <si>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</si>
  <si>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</si>
  <si>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</si>
  <si>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</si>
  <si>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</si>
  <si>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</si>
  <si>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</si>
  <si>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</si>
  <si>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</si>
  <si>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</si>
  <si>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</si>
  <si>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</si>
  <si>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</si>
  <si>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</si>
  <si>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</si>
  <si>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</si>
  <si>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</si>
  <si>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</si>
  <si>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</si>
  <si>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</si>
  <si>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</si>
  <si>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</si>
  <si>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</si>
  <si>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</si>
  <si>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</si>
  <si>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</si>
  <si>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</si>
  <si>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</si>
  <si>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</si>
  <si>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</si>
  <si>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</si>
  <si>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</si>
  <si>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</si>
  <si>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</si>
  <si>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</si>
  <si>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</si>
  <si>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</si>
  <si>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</si>
  <si>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</si>
  <si>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</si>
  <si>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</si>
  <si>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</si>
  <si>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</si>
  <si>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</si>
  <si>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</si>
  <si>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</si>
  <si>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</si>
  <si>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</si>
  <si>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</si>
  <si>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</si>
  <si>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</si>
  <si>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</si>
  <si>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</si>
  <si>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</si>
  <si>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</si>
  <si>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</si>
  <si>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</si>
  <si>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</si>
  <si>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</si>
  <si>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</si>
  <si>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</si>
  <si>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</si>
  <si>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</si>
  <si>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</si>
  <si>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</si>
  <si>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</si>
  <si>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</si>
  <si>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</si>
  <si>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</si>
  <si>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</si>
  <si>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</si>
  <si>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</si>
  <si>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</si>
  <si>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</si>
  <si>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</si>
  <si>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</si>
  <si>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</si>
  <si>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</si>
  <si>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</si>
  <si>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</si>
  <si>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</si>
  <si>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</si>
  <si>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</si>
  <si>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</si>
  <si>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</si>
  <si>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</si>
  <si>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</si>
  <si>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</si>
  <si>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</si>
  <si>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</si>
  <si>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</si>
  <si>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</si>
  <si>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</si>
  <si>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</si>
  <si>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</si>
  <si>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</si>
  <si>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</si>
  <si>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</si>
  <si>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</si>
  <si>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</si>
  <si>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</si>
  <si>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</si>
  <si>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</si>
  <si>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</si>
  <si>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</si>
  <si>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</si>
  <si>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</si>
  <si>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</si>
  <si>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</si>
  <si>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</si>
  <si>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</si>
  <si>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</si>
  <si>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</si>
  <si>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</si>
  <si>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</si>
  <si>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</si>
  <si>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</si>
  <si>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</si>
  <si>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</si>
  <si>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</si>
  <si>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</si>
  <si>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</si>
  <si>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</si>
  <si>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</si>
  <si>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</si>
  <si>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</si>
  <si>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</si>
  <si>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</si>
  <si>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</si>
  <si>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</si>
  <si>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</si>
  <si>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</si>
  <si>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</si>
  <si>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</si>
  <si>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</si>
  <si>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</si>
  <si>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</si>
  <si>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</si>
  <si>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</si>
  <si>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</si>
  <si>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</si>
  <si>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</si>
  <si>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</si>
  <si>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</si>
  <si>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</si>
  <si>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</si>
  <si>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</si>
  <si>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</si>
  <si>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</si>
  <si>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</si>
  <si>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</si>
  <si>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</si>
  <si>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</si>
  <si>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</si>
  <si>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</si>
  <si>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</si>
  <si>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</si>
  <si>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</si>
  <si>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</si>
  <si>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</si>
  <si>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</si>
  <si>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</si>
  <si>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</si>
  <si>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</si>
  <si>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</si>
  <si>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</si>
  <si>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</si>
  <si>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</si>
  <si>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</si>
  <si>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</si>
  <si>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</si>
  <si>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</si>
  <si>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</si>
  <si>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</si>
  <si>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</si>
  <si>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</si>
  <si>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</si>
  <si>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</si>
  <si>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</si>
  <si>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</si>
  <si>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</si>
  <si>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</si>
  <si>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</si>
  <si>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</si>
  <si>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</si>
  <si>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</si>
  <si>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</si>
  <si>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</si>
  <si>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</si>
  <si>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</si>
  <si>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</si>
  <si>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</si>
  <si>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</si>
  <si>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</si>
  <si>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</si>
  <si>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</si>
  <si>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</si>
  <si>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</si>
  <si>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</si>
  <si>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</si>
  <si>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</si>
  <si>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</si>
  <si>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</si>
  <si>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</si>
  <si>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</si>
  <si>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</si>
  <si>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</si>
  <si>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</si>
  <si>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</si>
  <si>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</si>
  <si>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</si>
  <si>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</si>
  <si>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</si>
  <si>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</si>
  <si>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</si>
  <si>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</si>
  <si>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</si>
  <si>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</si>
  <si>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</si>
  <si>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</si>
  <si>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</si>
  <si>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</si>
  <si>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</si>
  <si>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</si>
  <si>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</si>
  <si>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</si>
  <si>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</si>
  <si>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</si>
  <si>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</si>
  <si>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</si>
  <si>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</si>
  <si>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</si>
  <si>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</si>
  <si>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</si>
  <si>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</si>
  <si>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</si>
  <si>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</si>
  <si>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</si>
  <si>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</si>
  <si>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</si>
  <si>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</si>
  <si>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</si>
  <si>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</si>
  <si>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</si>
  <si>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</si>
  <si>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</si>
  <si>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</si>
  <si>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</si>
  <si>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</si>
  <si>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</si>
  <si>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</si>
  <si>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</si>
  <si>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</si>
  <si>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</si>
  <si>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</si>
  <si>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</si>
  <si>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</si>
  <si>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</si>
  <si>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</si>
  <si>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</si>
  <si>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</si>
  <si>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</si>
  <si>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</si>
  <si>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</si>
  <si>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</si>
  <si>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</si>
  <si>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</si>
  <si>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</si>
  <si>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</si>
  <si>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</si>
  <si>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</si>
  <si>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</si>
  <si>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</si>
  <si>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</si>
  <si>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</si>
  <si>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</si>
  <si>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</si>
  <si>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</si>
  <si>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</si>
  <si>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</si>
  <si>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</si>
  <si>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</si>
  <si>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</si>
  <si>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</si>
  <si>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</si>
  <si>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</si>
  <si>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</si>
  <si>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</si>
  <si>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</si>
  <si>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</si>
  <si>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</si>
  <si>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</si>
  <si>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</si>
  <si>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</si>
  <si>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</si>
  <si>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</si>
  <si>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</si>
  <si>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</si>
  <si>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</si>
  <si>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</si>
  <si>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</si>
  <si>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</si>
  <si>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</si>
  <si>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</si>
  <si>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</si>
  <si>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</si>
  <si>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</si>
  <si>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</si>
  <si>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</si>
  <si>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</si>
  <si>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</si>
  <si>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</si>
  <si>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</si>
  <si>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</si>
  <si>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</si>
  <si>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</si>
  <si>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</si>
  <si>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</si>
  <si>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</si>
  <si>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</si>
  <si>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</si>
  <si>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</si>
  <si>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</si>
  <si>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</si>
  <si>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</si>
  <si>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</si>
  <si>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</si>
  <si>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</si>
  <si>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</si>
  <si>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</si>
  <si>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</si>
  <si>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</si>
  <si>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</si>
  <si>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</si>
  <si>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</si>
  <si>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</si>
  <si>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</si>
  <si>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</si>
  <si>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</si>
  <si>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</si>
  <si>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</si>
  <si>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</si>
  <si>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</si>
  <si>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</si>
  <si>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</si>
  <si>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</si>
  <si>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</si>
  <si>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</si>
  <si>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</si>
  <si>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</si>
  <si>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</si>
  <si>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</si>
  <si>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</si>
  <si>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</si>
  <si>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</si>
  <si>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</si>
  <si>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</si>
  <si>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</si>
  <si>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</si>
  <si>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</si>
  <si>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</si>
  <si>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</si>
  <si>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</si>
  <si>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</si>
  <si>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</si>
  <si>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</si>
  <si>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</si>
  <si>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</si>
  <si>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</si>
  <si>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</si>
  <si>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</si>
  <si>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</si>
  <si>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</si>
  <si>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</si>
  <si>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</si>
  <si>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</si>
  <si>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</si>
  <si>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</si>
  <si>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</si>
  <si>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</si>
  <si>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</si>
  <si>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</si>
  <si>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</si>
  <si>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</si>
  <si>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</si>
  <si>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</si>
  <si>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</si>
  <si>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</si>
  <si>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</si>
  <si>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</si>
  <si>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</si>
  <si>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</si>
  <si>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</si>
  <si>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</si>
  <si>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</si>
  <si>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</si>
  <si>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</si>
  <si>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</si>
  <si>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</si>
  <si>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</si>
  <si>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</si>
  <si>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</si>
  <si>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</si>
  <si>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</si>
  <si>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</si>
  <si>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</si>
  <si>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</si>
  <si>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</si>
  <si>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</si>
  <si>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</si>
  <si>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</si>
  <si>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</si>
  <si>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</si>
  <si>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</si>
  <si>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</si>
  <si>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</si>
  <si>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</si>
  <si>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</si>
  <si>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</si>
  <si>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</si>
  <si>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</si>
  <si>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</si>
  <si>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</si>
  <si>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</si>
  <si>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</si>
  <si>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</si>
  <si>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</si>
  <si>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</si>
  <si>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</si>
  <si>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</si>
  <si>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</si>
  <si>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</si>
  <si>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</si>
  <si>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</si>
  <si>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</si>
  <si>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</si>
  <si>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</si>
  <si>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</si>
  <si>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</si>
  <si>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</si>
  <si>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</si>
  <si>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</si>
  <si>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</si>
  <si>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</si>
  <si>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</si>
  <si>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</si>
  <si>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</si>
  <si>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</si>
  <si>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</si>
  <si>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</si>
  <si>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</si>
  <si>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</si>
  <si>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</si>
  <si>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</si>
  <si>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</si>
  <si>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</si>
  <si>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</si>
  <si>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</si>
  <si>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</si>
  <si>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</si>
  <si>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</si>
  <si>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</si>
  <si>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</si>
  <si>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</si>
  <si>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</si>
  <si>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</si>
  <si>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</si>
  <si>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</si>
  <si>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</si>
  <si>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</si>
  <si>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</si>
  <si>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</si>
  <si>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</si>
  <si>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</si>
  <si>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</si>
  <si>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</si>
  <si>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</si>
  <si>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</si>
  <si>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</si>
  <si>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</si>
  <si>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</si>
  <si>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</si>
  <si>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</si>
  <si>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</si>
  <si>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</si>
  <si>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</si>
  <si>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</si>
  <si>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</si>
  <si>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</si>
  <si>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</si>
  <si>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</si>
  <si>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</si>
  <si>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</si>
  <si>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</si>
  <si>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</si>
  <si>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</si>
  <si>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</si>
  <si>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</si>
  <si>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</si>
  <si>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</si>
  <si>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</si>
  <si>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</si>
  <si>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</si>
  <si>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</si>
  <si>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</si>
  <si>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</si>
  <si>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</si>
  <si>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</si>
  <si>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</si>
  <si>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</si>
  <si>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</si>
  <si>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</si>
  <si>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</si>
  <si>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</si>
  <si>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</si>
  <si>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</si>
  <si>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</si>
  <si>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</si>
  <si>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</si>
  <si>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</si>
  <si>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</si>
  <si>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</si>
  <si>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</si>
  <si>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</si>
  <si>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</si>
  <si>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</si>
  <si>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</si>
  <si>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</si>
  <si>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</si>
  <si>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</si>
  <si>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</si>
  <si>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</si>
  <si>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</si>
  <si>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</si>
  <si>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</si>
  <si>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</si>
  <si>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</si>
  <si>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</si>
  <si>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</si>
  <si>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</si>
  <si>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</si>
  <si>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</si>
  <si>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</si>
  <si>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</si>
  <si>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</si>
  <si>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</si>
  <si>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</si>
  <si>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</si>
  <si>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</si>
  <si>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</si>
  <si>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</si>
  <si>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</si>
  <si>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</si>
  <si>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</si>
  <si>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</si>
  <si>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</si>
  <si>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</si>
  <si>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</si>
  <si>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</si>
  <si>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</si>
  <si>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</si>
  <si>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</si>
  <si>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</si>
  <si>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</si>
  <si>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</si>
  <si>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</si>
  <si>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</si>
  <si>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</si>
  <si>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</si>
  <si>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</si>
  <si>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</si>
  <si>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</si>
  <si>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</si>
  <si>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</si>
  <si>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</si>
  <si>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</si>
  <si>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</si>
  <si>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</si>
  <si>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</si>
  <si>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</si>
  <si>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</si>
  <si>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</si>
  <si>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</si>
  <si>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</si>
  <si>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</si>
  <si>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</si>
  <si>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</si>
  <si>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</si>
  <si>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</si>
  <si>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</si>
  <si>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</si>
  <si>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</si>
  <si>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</si>
  <si>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</si>
  <si>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</si>
  <si>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</si>
  <si>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</si>
  <si>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</si>
  <si>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</si>
  <si>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</si>
  <si>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</si>
  <si>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</si>
  <si>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</si>
  <si>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</si>
  <si>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</si>
  <si>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</si>
  <si>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</si>
  <si>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</si>
  <si>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</si>
  <si>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</si>
  <si>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</si>
  <si>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</si>
  <si>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</si>
  <si>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</si>
  <si>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</si>
  <si>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</si>
  <si>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</si>
  <si>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</si>
  <si>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</si>
  <si>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</si>
  <si>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</si>
  <si>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</si>
  <si>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</si>
  <si>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</si>
  <si>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</si>
  <si>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</si>
  <si>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</si>
  <si>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</si>
  <si>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</si>
  <si>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</si>
  <si>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</si>
  <si>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</si>
  <si>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</si>
  <si>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</si>
  <si>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</si>
  <si>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</si>
  <si>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</si>
  <si>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</si>
  <si>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</si>
  <si>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</si>
  <si>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</si>
  <si>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</si>
  <si>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</si>
  <si>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</si>
  <si>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</si>
  <si>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</si>
  <si>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</si>
  <si>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</si>
  <si>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</si>
  <si>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</si>
  <si>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</si>
  <si>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</si>
  <si>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</si>
  <si>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</si>
  <si>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</si>
  <si>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</si>
  <si>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</si>
  <si>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</si>
  <si>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</si>
  <si>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</si>
  <si>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</si>
  <si>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</si>
  <si>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</si>
  <si>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</si>
  <si>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</si>
  <si>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</si>
  <si>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</si>
  <si>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</si>
  <si>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</si>
  <si>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</si>
  <si>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</si>
  <si>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</si>
  <si>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</si>
  <si>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</si>
  <si>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</si>
  <si>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</si>
  <si>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</si>
  <si>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</si>
  <si>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</si>
  <si>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</si>
  <si>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</si>
  <si>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</si>
  <si>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</si>
  <si>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</si>
  <si>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</si>
  <si>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</si>
  <si>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</si>
  <si>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</si>
  <si>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</si>
  <si>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</si>
  <si>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</si>
  <si>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</si>
  <si>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</si>
  <si>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</si>
  <si>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</si>
  <si>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</si>
  <si>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</si>
  <si>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</si>
  <si>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</si>
  <si>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</si>
  <si>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</si>
  <si>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</si>
  <si>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</si>
  <si>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</si>
  <si>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</si>
  <si>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</si>
  <si>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</si>
  <si>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</si>
  <si>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</si>
  <si>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</si>
  <si>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</si>
  <si>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</si>
  <si>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</si>
  <si>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</si>
  <si>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</si>
  <si>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</si>
  <si>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</si>
  <si>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</si>
  <si>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</si>
  <si>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</si>
  <si>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</si>
  <si>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</si>
  <si>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</si>
  <si>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</si>
  <si>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</si>
  <si>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</si>
  <si>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</si>
  <si>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</si>
  <si>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</si>
  <si>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</si>
  <si>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</si>
  <si>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</si>
  <si>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</si>
  <si>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</si>
  <si>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</si>
  <si>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</si>
  <si>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</si>
  <si>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</si>
  <si>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</si>
  <si>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</si>
  <si>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</si>
  <si>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</si>
  <si>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</si>
  <si>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</si>
  <si>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</si>
  <si>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</si>
  <si>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</si>
  <si>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</si>
  <si>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</si>
  <si>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</si>
  <si>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</si>
  <si>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</si>
  <si>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</si>
  <si>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</si>
  <si>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</si>
  <si>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</si>
  <si>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</si>
  <si>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</si>
  <si>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</si>
  <si>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</si>
  <si>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</si>
  <si>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</si>
  <si>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</si>
  <si>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</si>
  <si>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</si>
  <si>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</si>
  <si>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</si>
  <si>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</si>
  <si>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</si>
  <si>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</si>
  <si>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</si>
  <si>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</si>
  <si>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</si>
  <si>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</si>
  <si>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</si>
  <si>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</si>
  <si>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</si>
  <si>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</si>
  <si>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</si>
  <si>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</si>
  <si>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</si>
  <si>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</si>
  <si>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</si>
  <si>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</si>
  <si>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</si>
  <si>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</si>
  <si>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</si>
  <si>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</si>
  <si>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</si>
  <si>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</si>
  <si>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</si>
  <si>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</si>
  <si>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</si>
  <si>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</si>
  <si>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</si>
  <si>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</si>
  <si>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</si>
  <si>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</si>
  <si>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</si>
  <si>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</si>
  <si>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</si>
  <si>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</si>
  <si>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</si>
  <si>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</si>
  <si>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</si>
  <si>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</si>
  <si>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</si>
  <si>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</si>
  <si>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</si>
  <si>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</si>
  <si>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</si>
  <si>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</si>
  <si>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</si>
  <si>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</si>
  <si>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</si>
  <si>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</si>
  <si>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</si>
  <si>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</si>
  <si>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</si>
  <si>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</si>
  <si>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</si>
  <si>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</si>
  <si>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</si>
  <si>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</si>
  <si>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</si>
  <si>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</si>
  <si>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</si>
  <si>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</si>
  <si>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</si>
  <si>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</si>
  <si>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</si>
  <si>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</si>
  <si>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</si>
  <si>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</si>
  <si>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</si>
  <si>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</si>
  <si>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</si>
  <si>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</si>
  <si>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</si>
  <si>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</si>
  <si>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</si>
  <si>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</si>
  <si>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</si>
  <si>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</si>
  <si>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</si>
  <si>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</si>
  <si>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</si>
  <si>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</si>
  <si>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</si>
  <si>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</si>
  <si>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</si>
  <si>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</si>
  <si>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</si>
  <si>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</si>
  <si>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</si>
  <si>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</si>
  <si>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</si>
  <si>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</si>
  <si>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</si>
  <si>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</si>
  <si>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</si>
  <si>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</si>
  <si>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</si>
  <si>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</si>
  <si>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</si>
  <si>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</si>
  <si>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</si>
  <si>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</si>
  <si>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</si>
  <si>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</si>
  <si>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</si>
  <si>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</si>
  <si>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</si>
  <si>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</si>
  <si>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</si>
  <si>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</si>
  <si>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</si>
  <si>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</si>
  <si>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</si>
  <si>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</si>
  <si>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</si>
  <si>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</si>
  <si>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</si>
  <si>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</si>
  <si>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</si>
  <si>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</si>
  <si>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</si>
  <si>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</si>
  <si>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</si>
  <si>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</si>
  <si>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</si>
  <si>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</si>
  <si>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</si>
  <si>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</si>
  <si>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</si>
  <si>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</si>
  <si>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</si>
  <si>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</si>
  <si>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</si>
  <si>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</si>
  <si>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</si>
  <si>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</si>
  <si>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</si>
  <si>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</si>
  <si>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</si>
  <si>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</si>
  <si>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</si>
  <si>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</si>
  <si>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</si>
  <si>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</si>
  <si>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</si>
  <si>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</si>
  <si>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</si>
  <si>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</si>
  <si>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</si>
  <si>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</si>
  <si>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</si>
  <si>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</si>
  <si>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</si>
  <si>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</si>
  <si>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</si>
  <si>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</si>
  <si>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</si>
  <si>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</si>
  <si>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</si>
  <si>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</si>
  <si>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</si>
  <si>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</si>
  <si>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</si>
  <si>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</si>
  <si>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</si>
  <si>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</si>
  <si>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</si>
  <si>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</si>
  <si>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</si>
  <si>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</si>
  <si>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</si>
  <si>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</si>
  <si>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</si>
  <si>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</si>
  <si>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</si>
  <si>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</si>
  <si>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</si>
  <si>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</si>
  <si>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</si>
  <si>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</si>
  <si>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</si>
  <si>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</si>
  <si>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</si>
  <si>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</si>
  <si>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</si>
  <si>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</si>
  <si>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</si>
  <si>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</si>
  <si>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</si>
  <si>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</si>
  <si>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</si>
  <si>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</si>
  <si>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</si>
  <si>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</si>
  <si>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</si>
  <si>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</si>
  <si>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</si>
  <si>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</si>
  <si>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</si>
  <si>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</si>
  <si>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</si>
  <si>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</si>
  <si>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</si>
  <si>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</si>
  <si>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</si>
  <si>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</si>
  <si>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</si>
  <si>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</si>
  <si>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</si>
  <si>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</si>
  <si>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</si>
  <si>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</si>
  <si>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</si>
  <si>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</si>
  <si>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</si>
  <si>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</si>
  <si>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</si>
  <si>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</si>
  <si>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</si>
  <si>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</si>
  <si>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</si>
  <si>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</si>
  <si>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</si>
  <si>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</si>
  <si>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</si>
  <si>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</si>
  <si>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</si>
  <si>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</si>
  <si>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</si>
  <si>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</si>
  <si>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</si>
  <si>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</si>
  <si>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</si>
  <si>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</si>
  <si>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</si>
  <si>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</si>
  <si>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</si>
  <si>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</si>
  <si>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</si>
  <si>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</si>
  <si>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</si>
  <si>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</si>
  <si>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</si>
  <si>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</si>
  <si>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</si>
  <si>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</si>
  <si>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</si>
  <si>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</si>
  <si>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</si>
  <si>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</si>
  <si>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</si>
  <si>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</si>
  <si>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</si>
  <si>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</si>
  <si>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</si>
  <si>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</si>
  <si>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</si>
  <si>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</si>
  <si>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</si>
  <si>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</si>
  <si>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</si>
  <si>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</si>
  <si>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</si>
  <si>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</si>
  <si>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</si>
  <si>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</si>
  <si>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</si>
  <si>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</si>
  <si>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</si>
  <si>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</si>
  <si>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</si>
  <si>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</si>
  <si>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</si>
  <si>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</si>
  <si>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</si>
  <si>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</si>
  <si>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</si>
  <si>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</si>
  <si>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</si>
  <si>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</si>
  <si>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</si>
  <si>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</si>
  <si>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</si>
  <si>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</si>
  <si>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</si>
  <si>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</si>
  <si>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</si>
  <si>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</si>
  <si>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</si>
  <si>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</si>
  <si>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</si>
  <si>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</si>
  <si>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</si>
  <si>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</si>
  <si>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</si>
  <si>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</si>
  <si>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</si>
  <si>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</si>
  <si>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</si>
  <si>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</si>
  <si>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</si>
  <si>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</si>
  <si>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</si>
  <si>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</si>
  <si>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</si>
  <si>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</si>
  <si>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</si>
  <si>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</si>
  <si>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</si>
  <si>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</si>
  <si>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</si>
  <si>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</si>
  <si>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</si>
  <si>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</si>
  <si>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</si>
  <si>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</si>
  <si>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</si>
  <si>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</si>
  <si>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</si>
  <si>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</si>
  <si>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</si>
  <si>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</si>
  <si>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</si>
  <si>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</si>
  <si>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</si>
  <si>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</si>
  <si>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</si>
  <si>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</si>
  <si>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</si>
  <si>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</si>
  <si>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</si>
  <si>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</si>
  <si>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</si>
  <si>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</si>
  <si>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</si>
  <si>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</si>
  <si>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</si>
  <si>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</si>
  <si>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</si>
  <si>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</si>
  <si>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</si>
  <si>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</si>
  <si>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</si>
  <si>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</si>
  <si>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</si>
  <si>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</si>
  <si>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</si>
  <si>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</si>
  <si>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</si>
  <si>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</si>
  <si>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</si>
  <si>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</si>
  <si>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</si>
  <si>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</si>
  <si>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</si>
  <si>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</si>
  <si>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</si>
  <si>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</si>
  <si>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</si>
  <si>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</si>
  <si>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</si>
  <si>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</si>
  <si>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</si>
  <si>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</si>
  <si>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</si>
  <si>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</si>
  <si>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</si>
  <si>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</si>
  <si>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</si>
  <si>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</si>
  <si>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</si>
  <si>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</si>
  <si>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</si>
  <si>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</si>
  <si>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</si>
  <si>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</si>
  <si>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</si>
  <si>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</si>
  <si>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</si>
  <si>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</si>
  <si>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</si>
  <si>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</si>
  <si>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</si>
  <si>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</si>
  <si>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</si>
  <si>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</si>
  <si>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</si>
  <si>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</si>
  <si>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</si>
  <si>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</si>
  <si>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</si>
  <si>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</si>
  <si>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</si>
  <si>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</si>
  <si>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</si>
  <si>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</si>
  <si>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</si>
  <si>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</si>
  <si>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</si>
  <si>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</si>
  <si>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</si>
  <si>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</si>
  <si>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</si>
  <si>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</si>
  <si>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</si>
  <si>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</si>
  <si>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</si>
  <si>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</si>
  <si>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</si>
  <si>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</si>
  <si>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</si>
  <si>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</si>
  <si>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</si>
  <si>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</si>
  <si>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</si>
  <si>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</si>
  <si>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</si>
  <si>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</si>
  <si>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</si>
  <si>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</si>
  <si>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</si>
  <si>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</si>
  <si>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</si>
  <si>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</si>
  <si>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</si>
  <si>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</si>
  <si>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</si>
  <si>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</si>
  <si>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</si>
  <si>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</si>
  <si>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</si>
  <si>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</si>
  <si>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</si>
  <si>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</si>
  <si>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</si>
  <si>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</si>
  <si>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</si>
  <si>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</si>
  <si>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</si>
  <si>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</si>
  <si>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</si>
  <si>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</si>
  <si>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</si>
  <si>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</si>
  <si>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</si>
  <si>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</si>
  <si>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</si>
  <si>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</si>
  <si>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</si>
  <si>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</si>
  <si>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</si>
  <si>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</si>
  <si>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</si>
  <si>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</si>
  <si>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</si>
  <si>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</si>
  <si>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</si>
  <si>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</si>
  <si>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</si>
  <si>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</si>
  <si>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</si>
  <si>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</si>
  <si>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</si>
  <si>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</si>
  <si>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</si>
  <si>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</si>
  <si>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</si>
  <si>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</si>
  <si>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</si>
  <si>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</si>
  <si>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</si>
  <si>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</si>
  <si>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</si>
  <si>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</si>
  <si>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</si>
  <si>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</si>
  <si>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</si>
  <si>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</si>
  <si>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</si>
  <si>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</si>
  <si>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</si>
  <si>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</si>
  <si>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</si>
  <si>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</si>
  <si>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</si>
  <si>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</si>
  <si>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</si>
  <si>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</si>
  <si>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</si>
  <si>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</si>
  <si>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</si>
  <si>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</si>
  <si>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</si>
  <si>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</si>
  <si>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</si>
  <si>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</si>
  <si>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</si>
  <si>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</si>
  <si>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</si>
  <si>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</si>
  <si>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</si>
  <si>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</si>
  <si>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</si>
  <si>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</si>
  <si>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</si>
  <si>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</si>
  <si>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</si>
  <si>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</si>
  <si>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</si>
  <si>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</si>
  <si>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</si>
  <si>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</si>
  <si>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</si>
  <si>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</si>
  <si>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</si>
  <si>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</si>
  <si>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</si>
  <si>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</si>
  <si>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</si>
  <si>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</si>
  <si>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</si>
  <si>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</si>
  <si>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</si>
  <si>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</si>
  <si>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</si>
  <si>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</si>
  <si>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</si>
  <si>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</si>
  <si>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</si>
  <si>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</si>
  <si>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</si>
  <si>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</si>
  <si>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</si>
  <si>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</si>
  <si>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</si>
  <si>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</si>
  <si>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</si>
  <si>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</si>
  <si>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</si>
  <si>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</si>
  <si>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</si>
  <si>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</si>
  <si>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</si>
  <si>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</si>
  <si>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</si>
  <si>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</si>
  <si>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</si>
  <si>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</si>
  <si>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</si>
  <si>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</si>
  <si>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</si>
  <si>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</si>
  <si>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</si>
  <si>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</si>
  <si>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</si>
  <si>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</si>
  <si>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</si>
  <si>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</si>
  <si>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</si>
  <si>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</si>
  <si>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</si>
  <si>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</si>
  <si>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</si>
  <si>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</si>
  <si>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</si>
  <si>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</si>
  <si>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</si>
  <si>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</si>
  <si>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</si>
  <si>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</si>
  <si>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</si>
  <si>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</si>
  <si>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</si>
  <si>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</si>
  <si>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</si>
  <si>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</si>
  <si>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</si>
  <si>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</si>
  <si>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</si>
  <si>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</si>
  <si>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</si>
  <si>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</si>
  <si>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</si>
  <si>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</si>
  <si>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</si>
  <si>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</si>
  <si>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</si>
  <si>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</si>
  <si>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</si>
  <si>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</si>
  <si>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</si>
  <si>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</si>
  <si>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</si>
  <si>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</si>
  <si>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</si>
  <si>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</si>
  <si>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</si>
  <si>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</si>
  <si>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</si>
  <si>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</si>
  <si>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</si>
  <si>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</si>
  <si>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</si>
  <si>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</si>
  <si>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</si>
  <si>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</si>
  <si>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</si>
  <si>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</si>
  <si>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</si>
  <si>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</si>
  <si>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</si>
  <si>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</si>
  <si>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</si>
  <si>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</si>
  <si>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</si>
  <si>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</si>
  <si>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</si>
  <si>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</si>
  <si>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</si>
  <si>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</si>
  <si>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</si>
  <si>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</si>
  <si>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</si>
  <si>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</si>
  <si>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</si>
  <si>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</si>
  <si>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</si>
  <si>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</si>
  <si>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</si>
  <si>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</si>
  <si>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</si>
  <si>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</si>
  <si>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</si>
  <si>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</si>
  <si>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</si>
  <si>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</si>
  <si>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</si>
  <si>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</si>
  <si>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</si>
  <si>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</si>
  <si>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</si>
  <si>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</si>
  <si>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</si>
  <si>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</si>
  <si>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</si>
  <si>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</si>
  <si>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</si>
  <si>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</si>
  <si>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</si>
  <si>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</si>
  <si>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</si>
  <si>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</si>
  <si>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</si>
  <si>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</si>
  <si>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</si>
  <si>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</si>
  <si>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</si>
  <si>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</si>
  <si>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</si>
  <si>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</si>
  <si>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</si>
  <si>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</si>
  <si>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</si>
  <si>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</si>
  <si>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</si>
  <si>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</si>
  <si>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</si>
  <si>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</si>
  <si>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</si>
  <si>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</si>
  <si>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</si>
  <si>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</si>
  <si>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</si>
  <si>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</si>
  <si>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</si>
  <si>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</si>
  <si>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</si>
  <si>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</si>
  <si>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</si>
  <si>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</si>
  <si>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</si>
  <si>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</si>
  <si>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</si>
  <si>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</si>
  <si>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</si>
  <si>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</si>
  <si>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</si>
  <si>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</si>
  <si>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</si>
  <si>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</si>
  <si>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</si>
  <si>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</si>
  <si>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</si>
  <si>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</si>
  <si>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</si>
  <si>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</si>
  <si>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</si>
  <si>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</si>
  <si>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</si>
  <si>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</si>
  <si>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</si>
  <si>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</si>
  <si>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</si>
  <si>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</si>
  <si>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</si>
  <si>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</si>
  <si>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</si>
  <si>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</si>
  <si>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</si>
  <si>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</si>
  <si>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</si>
  <si>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</si>
  <si>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</si>
  <si>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</si>
  <si>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</si>
  <si>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</si>
  <si>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</si>
  <si>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</si>
  <si>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</si>
  <si>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</si>
  <si>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</si>
  <si>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</si>
  <si>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</si>
  <si>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</si>
  <si>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</si>
  <si>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</si>
  <si>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</si>
  <si>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</si>
  <si>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</si>
  <si>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</si>
  <si>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</si>
  <si>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</si>
  <si>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</si>
  <si>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</si>
  <si>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</si>
  <si>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</si>
  <si>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</si>
  <si>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</si>
  <si>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</si>
  <si>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</si>
  <si>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</si>
  <si>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</si>
  <si>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</si>
  <si>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</si>
  <si>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</si>
  <si>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</si>
  <si>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</si>
  <si>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</si>
  <si>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</si>
  <si>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</si>
  <si>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</si>
  <si>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</si>
  <si>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</si>
  <si>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</si>
  <si>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</si>
  <si>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</si>
  <si>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</si>
  <si>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</si>
  <si>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</si>
  <si>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</si>
  <si>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</si>
  <si>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</si>
  <si>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</si>
  <si>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</si>
  <si>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</si>
  <si>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</si>
  <si>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</si>
  <si>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</si>
  <si>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</si>
  <si>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</si>
  <si>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</si>
  <si>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</si>
  <si>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</si>
  <si>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</si>
  <si>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</si>
  <si>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</si>
  <si>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</si>
  <si>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</si>
  <si>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</si>
  <si>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</si>
  <si>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</si>
  <si>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</si>
  <si>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</si>
  <si>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</si>
  <si>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</si>
  <si>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</si>
  <si>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</si>
  <si>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</si>
  <si>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</si>
  <si>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</si>
  <si>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</si>
  <si>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</si>
  <si>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</si>
  <si>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</si>
  <si>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</si>
  <si>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</si>
  <si>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</si>
  <si>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</si>
  <si>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</si>
  <si>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</si>
  <si>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</si>
  <si>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</si>
  <si>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</si>
  <si>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</si>
  <si>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</si>
  <si>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</si>
  <si>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</si>
  <si>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</si>
  <si>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</si>
  <si>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</si>
  <si>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</si>
  <si>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</si>
  <si>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</si>
  <si>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</si>
  <si>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</si>
  <si>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</si>
  <si>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</si>
  <si>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</si>
  <si>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</si>
  <si>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</si>
  <si>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</si>
  <si>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</si>
  <si>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</si>
  <si>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</si>
  <si>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</si>
  <si>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</si>
  <si>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</si>
  <si>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</si>
  <si>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</si>
  <si>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</si>
  <si>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</si>
  <si>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</si>
  <si>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</si>
  <si>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</si>
  <si>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</si>
  <si>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</si>
  <si>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</si>
  <si>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</si>
  <si>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</si>
  <si>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</si>
  <si>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</si>
  <si>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</si>
  <si>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</si>
  <si>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</si>
  <si>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</si>
  <si>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</si>
  <si>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</si>
  <si>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</si>
  <si>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</si>
  <si>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</si>
  <si>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</si>
  <si>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</si>
  <si>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</si>
  <si>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</si>
  <si>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</si>
  <si>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</si>
  <si>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</si>
  <si>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</si>
  <si>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</si>
  <si>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</si>
  <si>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</si>
  <si>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</si>
  <si>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</si>
  <si>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</si>
  <si>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</si>
  <si>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</si>
  <si>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</si>
  <si>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</si>
  <si>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</si>
  <si>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</si>
  <si>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</si>
  <si>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</si>
  <si>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</si>
  <si>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</si>
  <si>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</si>
  <si>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</si>
  <si>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</si>
  <si>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</si>
  <si>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</si>
  <si>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</si>
  <si>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</si>
  <si>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</si>
  <si>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</si>
  <si>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</si>
  <si>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</si>
  <si>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</si>
  <si>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</si>
  <si>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</si>
  <si>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</si>
  <si>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</si>
  <si>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</si>
  <si>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</si>
  <si>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</si>
  <si>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</si>
  <si>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</si>
  <si>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</si>
  <si>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</si>
  <si>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</si>
  <si>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</si>
  <si>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</si>
  <si>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</si>
  <si>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</si>
  <si>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</si>
  <si>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</si>
  <si>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</si>
  <si>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</si>
  <si>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</si>
  <si>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</si>
  <si>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</si>
  <si>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</si>
  <si>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</si>
  <si>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</si>
  <si>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</si>
  <si>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</si>
  <si>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</si>
  <si>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</si>
  <si>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</si>
  <si>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</si>
  <si>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</si>
  <si>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</si>
  <si>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</si>
  <si>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</si>
  <si>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</si>
  <si>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</si>
  <si>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</si>
  <si>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</si>
  <si>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</si>
  <si>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</si>
  <si>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</si>
  <si>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</si>
  <si>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</si>
  <si>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</si>
  <si>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</si>
  <si>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</si>
  <si>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</si>
  <si>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</si>
  <si>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</si>
  <si>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</si>
  <si>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</si>
  <si>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</si>
  <si>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</si>
  <si>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</si>
  <si>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</si>
  <si>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</si>
  <si>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</si>
  <si>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</si>
  <si>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</si>
  <si>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</si>
  <si>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</si>
  <si>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</si>
  <si>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</si>
  <si>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</si>
  <si>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</si>
  <si>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</si>
  <si>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</si>
  <si>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</si>
  <si>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</si>
  <si>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</si>
  <si>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</si>
  <si>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</si>
  <si>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</si>
  <si>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</si>
  <si>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</si>
  <si>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</si>
  <si>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</si>
  <si>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</si>
  <si>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</si>
  <si>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</si>
  <si>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</si>
  <si>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</si>
  <si>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</si>
  <si>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</si>
  <si>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</si>
  <si>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</si>
  <si>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</si>
  <si>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</si>
  <si>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</si>
  <si>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</si>
  <si>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</si>
  <si>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</si>
  <si>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</si>
  <si>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</si>
  <si>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</si>
  <si>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</si>
  <si>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</si>
  <si>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</si>
  <si>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</si>
  <si>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</si>
  <si>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</si>
  <si>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</si>
  <si>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</si>
  <si>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</si>
  <si>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</si>
  <si>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</si>
  <si>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</si>
  <si>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</si>
  <si>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</si>
  <si>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</si>
  <si>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</si>
  <si>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</si>
  <si>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</si>
  <si>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</si>
  <si>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</si>
  <si>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</si>
  <si>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</si>
  <si>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</si>
  <si>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</si>
  <si>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</si>
  <si>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</si>
  <si>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</si>
  <si>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</si>
  <si>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</si>
  <si>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</si>
  <si>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</si>
  <si>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</si>
  <si>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</si>
  <si>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</si>
  <si>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</si>
  <si>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</si>
  <si>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</si>
  <si>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</si>
  <si>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</si>
  <si>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</si>
  <si>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</si>
  <si>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</si>
  <si>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</si>
  <si>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</si>
  <si>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</si>
  <si>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</si>
  <si>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</si>
  <si>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</si>
  <si>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</si>
  <si>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</si>
  <si>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</si>
  <si>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</si>
  <si>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</si>
  <si>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</si>
  <si>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</si>
  <si>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</si>
  <si>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</si>
  <si>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</si>
  <si>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</si>
  <si>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</si>
  <si>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</si>
  <si>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</si>
  <si>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</si>
  <si>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</si>
  <si>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</si>
  <si>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</si>
  <si>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</si>
  <si>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</si>
  <si>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</si>
  <si>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</si>
  <si>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</si>
  <si>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</si>
  <si>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</si>
  <si>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</si>
  <si>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</si>
  <si>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</si>
  <si>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</si>
  <si>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</si>
  <si>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</si>
  <si>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</si>
  <si>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</si>
  <si>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</si>
  <si>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</si>
  <si>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</si>
  <si>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</si>
  <si>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</si>
  <si>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</si>
  <si>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</si>
  <si>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</si>
  <si>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</si>
  <si>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</si>
  <si>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</si>
  <si>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</si>
  <si>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</si>
  <si>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</si>
  <si>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</si>
  <si>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</si>
  <si>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</si>
  <si>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</si>
  <si>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</si>
  <si>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</si>
  <si>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</si>
  <si>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</si>
  <si>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</si>
  <si>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</si>
  <si>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</si>
  <si>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</si>
  <si>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</si>
  <si>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</si>
  <si>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</si>
  <si>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</si>
  <si>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</si>
  <si>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</si>
  <si>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</si>
  <si>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</si>
  <si>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</si>
  <si>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</si>
  <si>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</si>
  <si>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</si>
  <si>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</si>
  <si>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</si>
  <si>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</si>
  <si>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</si>
  <si>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</si>
  <si>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</si>
  <si>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</si>
  <si>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</si>
  <si>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</si>
  <si>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</si>
  <si>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</si>
  <si>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</si>
  <si>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</si>
  <si>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</si>
  <si>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</si>
  <si>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</si>
  <si>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</si>
  <si>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</si>
  <si>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</si>
  <si>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</si>
  <si>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</si>
  <si>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</si>
  <si>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</si>
  <si>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</si>
  <si>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</si>
  <si>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</si>
  <si>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</si>
  <si>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</si>
  <si>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</si>
  <si>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</si>
  <si>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</si>
  <si>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</si>
  <si>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</si>
  <si>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</si>
  <si>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</si>
  <si>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</si>
  <si>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</si>
  <si>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</si>
  <si>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</si>
  <si>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</si>
  <si>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</si>
  <si>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</si>
  <si>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</si>
  <si>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</si>
  <si>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</si>
  <si>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</si>
  <si>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</si>
  <si>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</si>
  <si>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</si>
  <si>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</si>
  <si>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</si>
  <si>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</si>
  <si>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</si>
  <si>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</si>
  <si>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</si>
  <si>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</si>
  <si>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</si>
  <si>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</si>
  <si>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</si>
  <si>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</si>
  <si>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</si>
  <si>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</si>
  <si>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</si>
  <si>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</si>
  <si>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</si>
  <si>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</si>
  <si>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</si>
  <si>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</si>
  <si>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</si>
  <si>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</si>
  <si>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</si>
  <si>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</si>
  <si>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</si>
  <si>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</si>
  <si>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</si>
  <si>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</si>
  <si>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</si>
  <si>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</si>
  <si>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</si>
  <si>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</si>
  <si>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</si>
  <si>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</si>
  <si>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</si>
  <si>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</si>
  <si>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</si>
  <si>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</si>
  <si>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</si>
  <si>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</si>
  <si>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</si>
  <si>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</si>
  <si>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</si>
  <si>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</si>
  <si>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</si>
  <si>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</si>
  <si>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</si>
  <si>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</si>
  <si>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</si>
  <si>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</si>
  <si>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</si>
  <si>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</si>
  <si>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</si>
  <si>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</si>
  <si>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</si>
  <si>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</si>
  <si>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</si>
  <si>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</si>
  <si>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</si>
  <si>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</si>
  <si>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</si>
  <si>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</si>
  <si>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</si>
  <si>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</si>
  <si>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</si>
  <si>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</si>
  <si>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</si>
  <si>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</si>
  <si>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</si>
  <si>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</si>
  <si>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</si>
  <si>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</si>
  <si>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</si>
  <si>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</si>
  <si>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</si>
  <si>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</si>
  <si>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</si>
  <si>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</si>
  <si>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</si>
  <si>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</si>
  <si>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</si>
  <si>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</si>
  <si>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</si>
  <si>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</si>
  <si>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</si>
  <si>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</si>
  <si>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</si>
  <si>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</si>
  <si>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</si>
  <si>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</si>
  <si>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</si>
  <si>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</si>
  <si>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</si>
  <si>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</si>
  <si>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</si>
  <si>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</si>
  <si>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</si>
  <si>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</si>
  <si>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</si>
  <si>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</si>
  <si>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</si>
  <si>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</si>
  <si>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</si>
  <si>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</si>
  <si>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</si>
  <si>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</si>
  <si>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</si>
  <si>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</si>
  <si>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</si>
  <si>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</si>
  <si>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</si>
  <si>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</si>
  <si>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</si>
  <si>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</si>
  <si>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</si>
  <si>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</si>
  <si>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</si>
  <si>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</si>
  <si>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</si>
  <si>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</si>
  <si>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</si>
  <si>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</si>
  <si>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</si>
  <si>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</si>
  <si>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</si>
  <si>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</si>
  <si>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</si>
  <si>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</si>
  <si>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</si>
  <si>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</si>
  <si>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</si>
  <si>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</si>
  <si>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</si>
  <si>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</si>
  <si>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</si>
  <si>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</si>
  <si>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</si>
  <si>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</si>
  <si>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</si>
  <si>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</si>
  <si>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</si>
  <si>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</si>
  <si>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</si>
  <si>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</si>
  <si>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</si>
  <si>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</si>
  <si>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</si>
  <si>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</si>
  <si>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</si>
  <si>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</si>
  <si>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</si>
  <si>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</si>
  <si>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</si>
  <si>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</si>
  <si>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</si>
  <si>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</si>
  <si>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</si>
  <si>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</si>
  <si>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</si>
  <si>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</si>
  <si>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</si>
  <si>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</si>
  <si>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</si>
  <si>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</si>
  <si>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</si>
  <si>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</si>
  <si>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</si>
  <si>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</si>
  <si>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</si>
  <si>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</si>
  <si>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</si>
  <si>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</si>
  <si>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</si>
  <si>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</si>
  <si>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</si>
  <si>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</si>
  <si>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</si>
  <si>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</si>
  <si>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</si>
  <si>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</si>
  <si>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</si>
  <si>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</si>
  <si>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</si>
  <si>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</si>
  <si>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</si>
  <si>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</si>
  <si>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</si>
  <si>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</si>
  <si>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</si>
  <si>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</si>
  <si>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</si>
  <si>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</si>
  <si>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</si>
  <si>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</si>
  <si>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</si>
  <si>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</si>
  <si>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</si>
  <si>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</si>
  <si>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</si>
  <si>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</si>
  <si>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</si>
  <si>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</si>
  <si>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</si>
  <si>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</si>
  <si>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</si>
  <si>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</si>
  <si>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</si>
  <si>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</si>
  <si>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</si>
  <si>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</si>
  <si>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</si>
  <si>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</si>
  <si>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</si>
  <si>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</si>
  <si>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</si>
  <si>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</si>
  <si>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</si>
  <si>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</si>
  <si>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</si>
  <si>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</si>
  <si>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</si>
  <si>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</si>
  <si>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</si>
  <si>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</si>
  <si>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</si>
  <si>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</si>
  <si>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</si>
  <si>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</si>
  <si>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</si>
  <si>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</si>
  <si>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</si>
  <si>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</si>
  <si>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</si>
  <si>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</si>
  <si>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</si>
  <si>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</si>
  <si>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</si>
  <si>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</si>
  <si>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</si>
  <si>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</si>
  <si>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</si>
  <si>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</si>
  <si>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</si>
  <si>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</si>
  <si>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</si>
  <si>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</si>
  <si>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</si>
  <si>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</si>
  <si>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</si>
  <si>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</si>
  <si>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</si>
  <si>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</si>
  <si>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</si>
  <si>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</si>
  <si>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</si>
  <si>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</si>
  <si>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</si>
  <si>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</si>
  <si>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</si>
  <si>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</si>
  <si>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</si>
  <si>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</si>
  <si>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</si>
  <si>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</si>
  <si>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</si>
  <si>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</si>
  <si>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</si>
  <si>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</si>
  <si>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</si>
  <si>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</si>
  <si>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</si>
  <si>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</si>
  <si>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</si>
  <si>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</si>
  <si>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</si>
  <si>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</si>
  <si>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</si>
  <si>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</si>
  <si>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</si>
  <si>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</si>
  <si>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</si>
  <si>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</si>
  <si>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</si>
  <si>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</si>
  <si>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</si>
  <si>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</si>
  <si>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</si>
  <si>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</si>
  <si>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</si>
  <si>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</si>
  <si>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</si>
  <si>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</si>
  <si>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</si>
  <si>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</si>
  <si>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</si>
  <si>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</si>
  <si>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</si>
  <si>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</si>
  <si>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</si>
  <si>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</si>
  <si>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</si>
  <si>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</si>
  <si>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</si>
  <si>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</si>
  <si>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</si>
  <si>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</si>
  <si>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</si>
  <si>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</si>
  <si>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</si>
  <si>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</si>
  <si>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</si>
  <si>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</si>
  <si>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</si>
  <si>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</si>
  <si>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</si>
  <si>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</si>
  <si>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</si>
  <si>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</si>
  <si>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</si>
  <si>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</si>
  <si>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</si>
  <si>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</si>
  <si>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</si>
  <si>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</si>
  <si>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</si>
  <si>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</si>
  <si>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</si>
  <si>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</si>
  <si>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</si>
  <si>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</si>
  <si>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</si>
  <si>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</si>
  <si>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</si>
  <si>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</si>
  <si>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</si>
  <si>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</si>
  <si>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</si>
  <si>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</si>
  <si>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</si>
  <si>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</si>
  <si>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</si>
  <si>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</si>
  <si>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</si>
  <si>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</si>
  <si>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</si>
  <si>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</si>
  <si>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</si>
  <si>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</si>
  <si>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</si>
  <si>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</si>
  <si>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</si>
  <si>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</si>
  <si>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</si>
  <si>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</si>
  <si>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</si>
  <si>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</si>
  <si>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</si>
  <si>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</si>
  <si>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</si>
  <si>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</si>
  <si>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</si>
  <si>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</si>
  <si>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</si>
  <si>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</si>
  <si>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</si>
  <si>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</si>
  <si>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</si>
  <si>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</si>
  <si>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</si>
  <si>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</si>
  <si>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</si>
  <si>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</si>
  <si>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</si>
  <si>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</si>
  <si>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</si>
  <si>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</si>
  <si>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</si>
  <si>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</si>
  <si>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</si>
  <si>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</si>
  <si>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</si>
  <si>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</si>
  <si>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</si>
  <si>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</si>
  <si>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</si>
  <si>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</si>
  <si>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</si>
  <si>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</si>
  <si>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</si>
  <si>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</si>
  <si>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</si>
  <si>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</si>
  <si>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</si>
  <si>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</si>
  <si>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</si>
  <si>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</si>
  <si>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</si>
  <si>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</si>
  <si>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</si>
  <si>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</si>
  <si>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</si>
  <si>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</si>
  <si>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</si>
  <si>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</si>
  <si>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</si>
  <si>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</si>
  <si>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</si>
  <si>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</si>
  <si>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</si>
  <si>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</si>
  <si>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</si>
  <si>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</si>
  <si>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</si>
  <si>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</si>
  <si>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</si>
  <si>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</si>
  <si>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</si>
  <si>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</si>
  <si>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</si>
  <si>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</si>
  <si>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</si>
  <si>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</si>
  <si>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</si>
  <si>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</si>
  <si>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</si>
  <si>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</si>
  <si>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</si>
  <si>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</si>
  <si>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</si>
  <si>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</si>
  <si>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</si>
  <si>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</si>
  <si>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</si>
  <si>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</si>
  <si>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</si>
  <si>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</si>
  <si>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</si>
  <si>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</si>
  <si>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</si>
  <si>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</si>
  <si>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</si>
  <si>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</si>
  <si>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</si>
  <si>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</si>
  <si>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</si>
  <si>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</si>
  <si>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</si>
  <si>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</si>
  <si>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</si>
  <si>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</si>
  <si>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</si>
  <si>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</si>
  <si>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</si>
  <si>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</si>
  <si>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</si>
  <si>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</si>
  <si>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</si>
  <si>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</si>
  <si>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</si>
  <si>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</si>
  <si>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</si>
  <si>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</si>
  <si>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</si>
  <si>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</si>
  <si>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</si>
  <si>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</si>
  <si>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</si>
  <si>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</si>
  <si>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</si>
  <si>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</si>
  <si>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</si>
  <si>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</si>
  <si>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</si>
  <si>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</si>
  <si>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</si>
  <si>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</si>
  <si>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</si>
  <si>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</si>
  <si>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</si>
  <si>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</si>
  <si>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</si>
  <si>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</si>
  <si>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</si>
  <si>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</si>
  <si>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</si>
  <si>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</si>
  <si>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</si>
  <si>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</si>
  <si>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</si>
  <si>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</si>
  <si>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</si>
  <si>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</si>
  <si>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</si>
  <si>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</si>
  <si>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</si>
  <si>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</si>
  <si>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</si>
  <si>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</si>
  <si>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</si>
  <si>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</si>
  <si>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</si>
  <si>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</si>
  <si>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</si>
  <si>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</si>
  <si>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</si>
  <si>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</si>
  <si>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</si>
  <si>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</si>
  <si>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</si>
  <si>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</si>
  <si>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</si>
  <si>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</si>
  <si>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</si>
  <si>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</si>
  <si>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</si>
  <si>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</si>
  <si>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</si>
  <si>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</si>
  <si>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</si>
  <si>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</si>
  <si>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</si>
  <si>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</si>
  <si>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</si>
  <si>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</si>
  <si>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</si>
  <si>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</si>
  <si>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</si>
  <si>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</si>
  <si>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</si>
  <si>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</si>
  <si>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</si>
  <si>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</si>
  <si>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</si>
  <si>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</si>
  <si>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</si>
  <si>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</si>
  <si>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</si>
  <si>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</si>
  <si>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</si>
  <si>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</si>
  <si>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</si>
  <si>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</si>
  <si>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</si>
  <si>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</si>
  <si>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</si>
  <si>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</si>
  <si>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</si>
  <si>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</si>
  <si>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</si>
  <si>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</si>
  <si>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</si>
  <si>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</si>
  <si>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</si>
  <si>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</si>
  <si>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</si>
  <si>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</si>
  <si>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</si>
  <si>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</si>
  <si>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</si>
  <si>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</si>
  <si>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</si>
  <si>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</si>
  <si>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</si>
  <si>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</si>
  <si>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</si>
  <si>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</si>
  <si>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</si>
  <si>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</si>
  <si>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</si>
  <si>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</si>
  <si>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</si>
  <si>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</si>
  <si>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</si>
  <si>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</si>
  <si>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</si>
  <si>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</si>
  <si>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</si>
  <si>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</si>
  <si>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</si>
  <si>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</si>
  <si>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</si>
  <si>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</si>
  <si>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</si>
  <si>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</si>
  <si>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</si>
  <si>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</si>
  <si>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</si>
  <si>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</si>
  <si>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</si>
  <si>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</si>
  <si>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</si>
  <si>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</si>
  <si>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</si>
  <si>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</si>
  <si>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</si>
  <si>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</si>
  <si>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</si>
  <si>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</si>
  <si>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</si>
  <si>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</si>
  <si>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</si>
  <si>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</si>
  <si>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</si>
  <si>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</si>
  <si>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</si>
  <si>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</si>
  <si>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</si>
  <si>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</si>
  <si>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</si>
  <si>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</si>
  <si>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</si>
  <si>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</si>
  <si>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</si>
  <si>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</si>
  <si>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</si>
  <si>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</si>
  <si>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</si>
  <si>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</si>
  <si>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</si>
  <si>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</si>
  <si>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</si>
  <si>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</si>
  <si>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</si>
  <si>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</si>
  <si>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</si>
  <si>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</si>
  <si>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</si>
  <si>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</si>
  <si>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</si>
  <si>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</si>
  <si>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</si>
  <si>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</si>
  <si>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</si>
  <si>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</si>
  <si>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</si>
  <si>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</si>
  <si>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</si>
  <si>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</si>
  <si>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</si>
  <si>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</si>
  <si>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</si>
  <si>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</si>
  <si>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</si>
  <si>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</si>
  <si>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</si>
  <si>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</si>
  <si>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</si>
  <si>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</si>
  <si>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</si>
  <si>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</si>
  <si>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</si>
  <si>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</si>
  <si>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</si>
  <si>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</si>
  <si>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</si>
  <si>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</si>
  <si>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</si>
  <si>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</si>
  <si>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</si>
  <si>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</si>
  <si>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</si>
  <si>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</si>
  <si>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</si>
  <si>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</si>
  <si>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</si>
  <si>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</si>
  <si>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</si>
  <si>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</si>
  <si>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</si>
  <si>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</si>
  <si>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</si>
  <si>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</si>
  <si>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</si>
  <si>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</si>
  <si>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</si>
  <si>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</si>
  <si>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</si>
  <si>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</si>
  <si>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</si>
  <si>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</si>
  <si>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</si>
  <si>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</si>
  <si>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</si>
  <si>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</si>
  <si>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</si>
  <si>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</si>
  <si>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</si>
  <si>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</si>
  <si>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</si>
  <si>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</si>
  <si>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</si>
  <si>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</si>
  <si>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</si>
  <si>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</si>
  <si>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</si>
  <si>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</si>
  <si>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</si>
  <si>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</si>
  <si>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</si>
  <si>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</si>
  <si>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</si>
  <si>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</si>
  <si>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</si>
  <si>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</si>
  <si>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</si>
  <si>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</si>
  <si>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</si>
  <si>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</si>
  <si>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</si>
  <si>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</si>
  <si>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</si>
  <si>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</si>
  <si>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</si>
  <si>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</si>
  <si>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</si>
  <si>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</si>
  <si>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</si>
  <si>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</si>
  <si>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</si>
  <si>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</si>
  <si>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</si>
  <si>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</si>
  <si>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</si>
  <si>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</si>
  <si>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</si>
  <si>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</si>
  <si>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</si>
  <si>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</si>
  <si>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</si>
  <si>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</si>
  <si>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</si>
  <si>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</si>
  <si>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</si>
  <si>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</si>
  <si>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</si>
  <si>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</si>
  <si>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</si>
  <si>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</si>
  <si>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</si>
  <si>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</si>
  <si>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</si>
  <si>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</si>
  <si>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</si>
  <si>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</si>
  <si>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</si>
  <si>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</si>
  <si>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</si>
  <si>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</si>
  <si>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</si>
  <si>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</si>
  <si>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</si>
  <si>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</si>
  <si>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</si>
  <si>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</si>
  <si>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</si>
  <si>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</si>
  <si>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</si>
  <si>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</si>
  <si>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</si>
  <si>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</si>
  <si>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</si>
  <si>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</si>
  <si>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</si>
  <si>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</si>
  <si>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</si>
  <si>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</si>
  <si>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</si>
  <si>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</si>
  <si>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</si>
  <si>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</si>
  <si>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</si>
  <si>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</si>
  <si>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</si>
  <si>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</si>
  <si>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</si>
  <si>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</si>
  <si>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</si>
  <si>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</si>
  <si>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</si>
  <si>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</si>
  <si>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</si>
  <si>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</si>
  <si>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</si>
  <si>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</si>
  <si>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</si>
  <si>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</si>
  <si>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</si>
  <si>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</si>
  <si>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</si>
  <si>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</si>
  <si>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</si>
  <si>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</si>
  <si>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</si>
  <si>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</si>
  <si>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</si>
  <si>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</si>
  <si>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</si>
  <si>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</si>
  <si>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</si>
  <si>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</si>
  <si>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</si>
  <si>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</si>
  <si>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</si>
  <si>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</si>
  <si>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</si>
  <si>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</si>
  <si>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</si>
  <si>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</si>
  <si>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</si>
  <si>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</si>
  <si>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</si>
  <si>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</si>
  <si>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</si>
  <si>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</si>
  <si>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</si>
  <si>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</si>
  <si>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</si>
  <si>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</si>
  <si>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</si>
  <si>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</si>
  <si>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</si>
  <si>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</si>
  <si>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</si>
  <si>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</si>
  <si>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</si>
  <si>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</si>
  <si>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</si>
  <si>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</si>
  <si>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</si>
  <si>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</si>
  <si>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</si>
  <si>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</si>
  <si>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</si>
  <si>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</si>
  <si>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</si>
  <si>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</si>
  <si>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</si>
  <si>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</si>
  <si>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</si>
  <si>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</si>
  <si>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</si>
  <si>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</si>
  <si>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</si>
  <si>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</si>
  <si>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</si>
  <si>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</si>
  <si>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</si>
  <si>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</si>
  <si>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</si>
  <si>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</si>
  <si>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</si>
  <si>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</si>
  <si>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</si>
  <si>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</si>
  <si>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</si>
  <si>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</si>
  <si>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</si>
  <si>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</si>
  <si>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</si>
  <si>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</si>
  <si>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</si>
  <si>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</si>
  <si>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</si>
  <si>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</si>
  <si>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</si>
  <si>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</si>
  <si>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</si>
  <si>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</si>
  <si>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</si>
  <si>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</si>
  <si>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</si>
  <si>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</si>
  <si>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</si>
  <si>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</si>
  <si>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</si>
  <si>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</si>
  <si>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</si>
  <si>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</si>
  <si>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</si>
  <si>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</si>
  <si>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</si>
  <si>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</si>
  <si>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</si>
  <si>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</si>
  <si>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</si>
  <si>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</si>
  <si>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</si>
  <si>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</si>
  <si>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</si>
  <si>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</si>
  <si>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</si>
  <si>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</si>
  <si>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</si>
  <si>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</si>
  <si>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</si>
  <si>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</si>
  <si>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</si>
  <si>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</si>
  <si>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</si>
  <si>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</si>
  <si>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</si>
  <si>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</si>
  <si>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</si>
  <si>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</si>
  <si>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</si>
  <si>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</si>
  <si>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</si>
  <si>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</si>
  <si>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</si>
  <si>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</si>
  <si>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</si>
  <si>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</si>
  <si>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</si>
  <si>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</si>
  <si>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</si>
  <si>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</si>
  <si>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</si>
  <si>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</si>
  <si>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</si>
  <si>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</si>
  <si>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</si>
  <si>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</si>
  <si>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</si>
  <si>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</si>
  <si>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</si>
  <si>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</si>
  <si>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</si>
  <si>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</si>
  <si>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</si>
  <si>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</si>
  <si>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</si>
  <si>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</si>
  <si>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</si>
  <si>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</si>
  <si>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</si>
  <si>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</si>
  <si>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</si>
  <si>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</si>
  <si>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</si>
  <si>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</si>
  <si>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</si>
  <si>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</si>
  <si>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</si>
  <si>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</si>
  <si>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</si>
  <si>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</si>
  <si>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</si>
  <si>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</si>
  <si>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</si>
  <si>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</si>
  <si>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</si>
  <si>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</si>
  <si>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</si>
  <si>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</si>
  <si>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</si>
  <si>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</si>
  <si>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</si>
  <si>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</si>
  <si>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</si>
  <si>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</si>
  <si>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</si>
  <si>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</si>
  <si>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</si>
  <si>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</si>
  <si>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</si>
  <si>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</si>
  <si>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</si>
  <si>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</si>
  <si>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</si>
  <si>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</si>
  <si>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</si>
  <si>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</si>
  <si>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</si>
  <si>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</si>
  <si>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</si>
  <si>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</si>
  <si>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</si>
  <si>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</si>
  <si>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</si>
  <si>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</si>
  <si>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</si>
  <si>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</si>
  <si>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</si>
  <si>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</si>
  <si>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</si>
  <si>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</si>
  <si>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</si>
  <si>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</si>
  <si>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</si>
  <si>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</si>
  <si>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</si>
  <si>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</si>
  <si>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</si>
  <si>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</si>
  <si>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</si>
  <si>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</si>
  <si>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</si>
  <si>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</si>
  <si>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</si>
  <si>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</si>
  <si>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</si>
  <si>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</si>
  <si>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</si>
  <si>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</si>
  <si>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</si>
  <si>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</si>
  <si>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</si>
  <si>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</si>
  <si>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</si>
  <si>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</si>
  <si>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</si>
  <si>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</si>
  <si>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</si>
  <si>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</si>
  <si>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</si>
  <si>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</si>
  <si>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</si>
  <si>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</si>
  <si>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</si>
  <si>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</si>
  <si>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</si>
  <si>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</si>
  <si>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</si>
  <si>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</si>
  <si>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</si>
  <si>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</si>
  <si>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</si>
  <si>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</si>
  <si>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</si>
  <si>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</si>
  <si>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</si>
  <si>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</si>
  <si>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</si>
  <si>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</si>
  <si>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</si>
  <si>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</si>
  <si>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</si>
  <si>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</si>
  <si>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</si>
  <si>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</si>
  <si>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</si>
  <si>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</si>
  <si>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</si>
  <si>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</si>
  <si>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</si>
  <si>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</si>
  <si>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</si>
  <si>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</si>
  <si>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</si>
  <si>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</si>
  <si>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</si>
  <si>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</si>
  <si>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</si>
  <si>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</si>
  <si>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</si>
  <si>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</si>
  <si>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</si>
  <si>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</si>
  <si>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</si>
  <si>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</si>
  <si>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</si>
  <si>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</si>
  <si>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</si>
  <si>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</si>
  <si>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</si>
  <si>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</si>
  <si>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</si>
  <si>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</si>
  <si>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</si>
  <si>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</si>
  <si>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</si>
  <si>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</si>
  <si>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</si>
  <si>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</si>
  <si>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</si>
  <si>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</si>
  <si>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</si>
  <si>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</si>
  <si>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</si>
  <si>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</si>
  <si>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</si>
  <si>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</si>
  <si>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</si>
  <si>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</si>
  <si>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</si>
  <si>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</si>
  <si>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</si>
  <si>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</si>
  <si>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</si>
  <si>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</si>
  <si>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</si>
  <si>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</si>
  <si>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</si>
  <si>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</si>
  <si>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</si>
  <si>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</si>
  <si>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</si>
  <si>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</si>
  <si>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</si>
  <si>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</si>
  <si>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</si>
  <si>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</si>
  <si>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</si>
  <si>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</si>
  <si>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</si>
  <si>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</si>
  <si>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</si>
  <si>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</si>
  <si>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</si>
  <si>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</si>
  <si>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</si>
  <si>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</si>
  <si>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</si>
  <si>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</si>
  <si>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</si>
  <si>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</si>
  <si>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</si>
  <si>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</si>
  <si>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</si>
  <si>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</si>
  <si>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</si>
  <si>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</si>
  <si>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</si>
  <si>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</si>
  <si>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</si>
  <si>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</si>
  <si>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</si>
  <si>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</si>
  <si>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</si>
  <si>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</si>
  <si>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</si>
  <si>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</si>
  <si>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</si>
  <si>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</si>
  <si>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</si>
  <si>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</si>
  <si>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</si>
  <si>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</si>
  <si>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</si>
  <si>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</si>
  <si>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</si>
  <si>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</si>
  <si>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</si>
  <si>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</si>
  <si>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</si>
  <si>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</si>
  <si>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</si>
  <si>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</si>
  <si>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</si>
  <si>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</si>
  <si>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</si>
  <si>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</si>
  <si>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</si>
  <si>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</si>
  <si>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</si>
  <si>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</si>
  <si>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</si>
  <si>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</si>
  <si>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</si>
  <si>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</si>
  <si>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</si>
  <si>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</si>
  <si>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</si>
  <si>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</si>
  <si>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</si>
  <si>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</si>
  <si>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</si>
  <si>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</si>
  <si>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</si>
  <si>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</si>
  <si>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</si>
  <si>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</si>
  <si>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</si>
  <si>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</si>
  <si>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</si>
  <si>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</si>
  <si>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</si>
  <si>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</si>
  <si>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</si>
  <si>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</si>
  <si>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</si>
  <si>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</si>
  <si>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</si>
  <si>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</si>
  <si>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</si>
  <si>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</si>
  <si>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</si>
  <si>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</si>
  <si>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</si>
  <si>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</si>
  <si>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</si>
  <si>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</si>
  <si>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</si>
  <si>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</si>
  <si>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</si>
  <si>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</si>
  <si>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</si>
  <si>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</si>
  <si>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</si>
  <si>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</si>
  <si>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</si>
  <si>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</si>
  <si>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</si>
  <si>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</si>
  <si>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</si>
  <si>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</si>
  <si>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</si>
  <si>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</si>
  <si>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</si>
  <si>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</si>
  <si>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</si>
  <si>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</si>
  <si>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</si>
  <si>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</si>
  <si>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</si>
  <si>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</si>
  <si>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</si>
  <si>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</si>
  <si>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</si>
  <si>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</si>
  <si>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</si>
  <si>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</si>
  <si>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</si>
  <si>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</si>
  <si>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</si>
  <si>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</si>
  <si>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</si>
  <si>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</si>
  <si>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</si>
  <si>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</si>
  <si>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</si>
  <si>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</si>
  <si>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</si>
  <si>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</si>
  <si>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</si>
  <si>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</si>
  <si>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</si>
  <si>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</si>
  <si>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</si>
  <si>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</si>
  <si>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</si>
  <si>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</si>
  <si>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</si>
  <si>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</si>
  <si>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</si>
  <si>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</si>
  <si>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</si>
  <si>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</si>
  <si>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</si>
  <si>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</si>
  <si>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</si>
  <si>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</si>
  <si>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</si>
  <si>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</si>
  <si>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</si>
  <si>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</si>
  <si>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</si>
  <si>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</si>
  <si>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</si>
  <si>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</si>
  <si>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</si>
  <si>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</si>
  <si>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</si>
  <si>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</si>
  <si>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</si>
  <si>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</si>
  <si>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</si>
  <si>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</si>
  <si>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</si>
  <si>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</si>
  <si>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</si>
  <si>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</si>
  <si>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</si>
  <si>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</si>
  <si>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</si>
  <si>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</si>
  <si>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</si>
  <si>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</si>
  <si>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</si>
  <si>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</si>
  <si>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</si>
  <si>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</si>
  <si>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</si>
  <si>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</si>
  <si>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</si>
  <si>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</si>
  <si>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</si>
  <si>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</si>
  <si>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</si>
  <si>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</si>
  <si>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</si>
  <si>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</si>
  <si>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</si>
  <si>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</si>
  <si>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</si>
  <si>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</si>
  <si>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</si>
  <si>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</si>
  <si>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</si>
  <si>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</si>
  <si>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</si>
  <si>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</si>
  <si>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</si>
  <si>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</si>
  <si>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</si>
  <si>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</si>
  <si>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</si>
  <si>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</si>
  <si>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</si>
  <si>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</si>
  <si>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</si>
  <si>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</si>
  <si>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</si>
  <si>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</si>
  <si>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</si>
  <si>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</si>
  <si>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</si>
  <si>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</si>
  <si>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</si>
  <si>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</si>
  <si>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</si>
  <si>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</si>
  <si>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</si>
  <si>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</si>
  <si>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</si>
  <si>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</si>
  <si>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</si>
  <si>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</si>
  <si>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</si>
  <si>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</si>
  <si>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</si>
  <si>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</si>
  <si>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</si>
  <si>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</si>
  <si>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</si>
  <si>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</si>
  <si>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</si>
  <si>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</si>
  <si>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</si>
  <si>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</si>
  <si>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</si>
  <si>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</si>
  <si>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</si>
  <si>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</si>
  <si>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</si>
  <si>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</si>
  <si>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</si>
  <si>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</si>
  <si>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</si>
  <si>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</si>
  <si>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</si>
  <si>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</si>
  <si>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</si>
  <si>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</si>
  <si>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</si>
  <si>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</si>
  <si>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</si>
  <si>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</si>
  <si>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</si>
  <si>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</si>
  <si>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</si>
  <si>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</si>
  <si>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</si>
  <si>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</si>
  <si>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</si>
  <si>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</si>
  <si>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</si>
  <si>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</si>
  <si>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</si>
  <si>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</si>
  <si>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</si>
  <si>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</si>
  <si>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</si>
  <si>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</si>
  <si>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</si>
  <si>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</si>
  <si>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</si>
  <si>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</si>
  <si>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</si>
  <si>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</si>
  <si>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</si>
  <si>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</si>
  <si>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</si>
  <si>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</si>
  <si>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</si>
  <si>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</si>
  <si>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</si>
  <si>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</si>
  <si>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</si>
  <si>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</si>
  <si>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</si>
  <si>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</si>
  <si>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</si>
  <si>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</si>
  <si>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</si>
  <si>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</si>
  <si>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</si>
  <si>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</si>
  <si>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</si>
  <si>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</si>
  <si>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</si>
  <si>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</si>
  <si>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</si>
  <si>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</si>
  <si>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</si>
  <si>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</si>
  <si>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</si>
  <si>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</si>
  <si>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</si>
  <si>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</si>
  <si>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</si>
  <si>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</si>
  <si>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</si>
  <si>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</si>
  <si>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</si>
  <si>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</si>
  <si>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</si>
  <si>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</si>
  <si>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</si>
  <si>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</si>
  <si>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</si>
  <si>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</si>
  <si>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</si>
  <si>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</si>
  <si>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</si>
  <si>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</si>
  <si>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</si>
  <si>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</si>
  <si>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</si>
  <si>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</si>
  <si>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</si>
  <si>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</si>
  <si>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</si>
  <si>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</si>
  <si>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</si>
  <si>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</si>
  <si>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</si>
  <si>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</si>
  <si>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</si>
  <si>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</si>
  <si>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</si>
  <si>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</si>
  <si>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</si>
  <si>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</si>
  <si>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</si>
  <si>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</si>
  <si>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</si>
  <si>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</si>
  <si>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</si>
  <si>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</si>
  <si>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</si>
  <si>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</si>
  <si>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</si>
  <si>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</si>
  <si>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</si>
  <si>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</si>
  <si>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</si>
  <si>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</si>
  <si>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</si>
  <si>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</si>
  <si>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</si>
  <si>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</si>
  <si>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</si>
  <si>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</si>
  <si>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</si>
  <si>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</si>
  <si>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</si>
  <si>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</si>
  <si>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</si>
  <si>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</si>
  <si>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</si>
  <si>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</si>
  <si>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</si>
  <si>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</si>
  <si>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</si>
  <si>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</si>
  <si>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</si>
  <si>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</si>
  <si>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</si>
  <si>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</si>
  <si>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</si>
  <si>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</si>
  <si>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</si>
  <si>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</si>
  <si>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</si>
  <si>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</si>
  <si>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</si>
  <si>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</si>
  <si>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</si>
  <si>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</si>
  <si>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</si>
  <si>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</si>
  <si>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</si>
  <si>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</si>
  <si>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</si>
  <si>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</si>
  <si>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</si>
  <si>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</si>
  <si>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</si>
  <si>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</si>
  <si>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</si>
  <si>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</si>
  <si>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</si>
  <si>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</si>
  <si>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</si>
  <si>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</si>
  <si>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</si>
  <si>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</si>
  <si>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</si>
  <si>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</si>
  <si>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</si>
  <si>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</si>
  <si>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</si>
  <si>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</si>
  <si>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</si>
  <si>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</si>
  <si>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</si>
  <si>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</si>
  <si>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</si>
  <si>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</si>
  <si>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</si>
  <si>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</si>
  <si>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</si>
  <si>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</si>
  <si>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</si>
  <si>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</si>
  <si>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</si>
  <si>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</si>
  <si>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</si>
  <si>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</si>
  <si>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</si>
  <si>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</si>
  <si>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</si>
  <si>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</si>
  <si>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</si>
  <si>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</si>
  <si>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</si>
  <si>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</si>
  <si>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</si>
  <si>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</si>
  <si>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</si>
  <si>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</si>
  <si>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</si>
  <si>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</si>
  <si>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</si>
  <si>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</si>
  <si>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</si>
  <si>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</si>
  <si>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</si>
  <si>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</si>
  <si>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</si>
  <si>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</si>
  <si>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</si>
  <si>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</si>
  <si>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</si>
  <si>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</si>
  <si>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</si>
  <si>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</si>
  <si>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</si>
  <si>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</si>
  <si>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</si>
  <si>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</si>
  <si>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</si>
  <si>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</si>
  <si>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</si>
  <si>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</si>
  <si>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</si>
  <si>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</si>
  <si>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</si>
  <si>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</si>
  <si>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</si>
  <si>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</si>
  <si>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</si>
  <si>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</si>
  <si>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</si>
  <si>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</si>
  <si>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</si>
  <si>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</si>
  <si>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</si>
  <si>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</si>
  <si>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</si>
  <si>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</si>
  <si>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</si>
  <si>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</si>
  <si>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</si>
  <si>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</si>
  <si>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</si>
  <si>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</si>
  <si>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</si>
  <si>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</si>
  <si>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</si>
  <si>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</si>
  <si>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</si>
  <si>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</si>
  <si>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</si>
  <si>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</si>
  <si>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</si>
  <si>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</si>
  <si>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</si>
  <si>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</si>
  <si>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</si>
  <si>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</si>
  <si>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</si>
  <si>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</si>
  <si>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</si>
  <si>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</si>
  <si>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</si>
  <si>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</si>
  <si>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</si>
  <si>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</si>
  <si>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</si>
  <si>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</si>
  <si>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</si>
  <si>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</si>
  <si>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</si>
  <si>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</si>
  <si>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</si>
  <si>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</si>
  <si>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</si>
  <si>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</si>
  <si>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</si>
  <si>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</si>
  <si>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</si>
  <si>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</si>
  <si>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</si>
  <si>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</si>
  <si>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</si>
  <si>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</si>
  <si>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</si>
  <si>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</si>
  <si>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</si>
  <si>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</si>
  <si>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</si>
  <si>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</si>
  <si>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</si>
  <si>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</si>
  <si>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</si>
  <si>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</si>
  <si>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</si>
  <si>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</si>
  <si>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</si>
  <si>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</si>
  <si>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</si>
  <si>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</si>
  <si>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</si>
  <si>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</si>
  <si>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</si>
  <si>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</si>
  <si>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</si>
  <si>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</si>
  <si>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</si>
  <si>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</si>
  <si>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</si>
  <si>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</si>
  <si>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</si>
  <si>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</si>
  <si>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</si>
  <si>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</si>
  <si>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</si>
  <si>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</si>
  <si>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</si>
  <si>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</si>
  <si>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</si>
  <si>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</si>
  <si>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</si>
  <si>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</si>
  <si>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</si>
  <si>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</si>
  <si>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</si>
  <si>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</si>
  <si>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</si>
  <si>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</si>
  <si>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</si>
  <si>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</si>
  <si>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</si>
  <si>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</si>
  <si>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</si>
  <si>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</si>
  <si>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</si>
  <si>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</si>
  <si>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</si>
  <si>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</si>
  <si>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</si>
  <si>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</si>
  <si>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</si>
  <si>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</si>
  <si>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</si>
  <si>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</si>
  <si>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</si>
  <si>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</si>
  <si>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</si>
  <si>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</si>
  <si>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</si>
  <si>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</si>
  <si>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</si>
  <si>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</si>
  <si>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</si>
  <si>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</si>
  <si>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</si>
  <si>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</si>
  <si>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</si>
  <si>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</si>
  <si>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</si>
  <si>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</si>
  <si>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</si>
  <si>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</si>
  <si>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</si>
  <si>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</si>
  <si>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</si>
  <si>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</si>
  <si>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</si>
  <si>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</si>
  <si>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</si>
  <si>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</si>
  <si>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</si>
  <si>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</si>
  <si>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</si>
  <si>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</si>
  <si>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</si>
  <si>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</si>
  <si>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</si>
  <si>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</si>
  <si>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</si>
  <si>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</si>
  <si>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</si>
  <si>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</si>
  <si>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</si>
  <si>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</si>
  <si>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</si>
  <si>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</si>
  <si>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</si>
  <si>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</si>
  <si>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</si>
  <si>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</si>
  <si>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</si>
  <si>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</si>
  <si>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</si>
  <si>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</si>
  <si>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</si>
  <si>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</si>
  <si>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</si>
  <si>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</si>
  <si>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</si>
  <si>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</si>
  <si>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</si>
  <si>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</si>
  <si>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</si>
  <si>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</si>
  <si>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</si>
  <si>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</si>
  <si>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</si>
  <si>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</si>
  <si>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</si>
  <si>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</si>
  <si>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</si>
  <si>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</si>
  <si>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</si>
  <si>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</si>
  <si>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</si>
  <si>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</si>
  <si>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</si>
  <si>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</si>
  <si>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</si>
  <si>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</si>
  <si>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</si>
  <si>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</si>
  <si>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</si>
  <si>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</si>
  <si>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</si>
  <si>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</si>
  <si>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</si>
  <si>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</si>
  <si>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</si>
  <si>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</si>
  <si>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</si>
  <si>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</si>
  <si>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</si>
  <si>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</si>
  <si>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</si>
  <si>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</si>
  <si>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</si>
  <si>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</si>
  <si>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</si>
  <si>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</si>
  <si>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</si>
  <si>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</si>
  <si>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</si>
  <si>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</si>
  <si>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</si>
  <si>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</si>
  <si>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</si>
  <si>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</si>
  <si>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</si>
  <si>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</si>
  <si>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</si>
  <si>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</si>
  <si>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</si>
  <si>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</si>
  <si>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</si>
  <si>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</si>
  <si>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</si>
  <si>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</si>
  <si>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</si>
  <si>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</si>
  <si>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</si>
  <si>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</si>
  <si>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</si>
  <si>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</si>
  <si>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</si>
  <si>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</si>
  <si>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</si>
  <si>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</si>
  <si>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</si>
  <si>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</si>
  <si>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</si>
  <si>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</si>
  <si>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</si>
  <si>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</si>
  <si>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</si>
  <si>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</si>
  <si>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</si>
  <si>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</si>
  <si>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</si>
  <si>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</si>
  <si>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</si>
  <si>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</si>
  <si>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</si>
  <si>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</si>
  <si>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</si>
  <si>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</si>
  <si>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</si>
  <si>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</si>
  <si>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</si>
  <si>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</si>
  <si>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</si>
  <si>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</si>
  <si>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</si>
  <si>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</si>
  <si>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</si>
  <si>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</si>
  <si>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</si>
  <si>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</si>
  <si>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</si>
  <si>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</si>
  <si>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</si>
  <si>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</si>
  <si>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</si>
  <si>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</si>
  <si>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</si>
  <si>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</si>
  <si>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</si>
  <si>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</si>
  <si>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</si>
  <si>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</si>
  <si>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</si>
  <si>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</si>
  <si>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</si>
  <si>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</si>
  <si>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</si>
  <si>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</si>
  <si>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</si>
  <si>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</si>
  <si>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</si>
  <si>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</si>
  <si>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</si>
  <si>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</si>
  <si>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</si>
  <si>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</si>
  <si>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</si>
  <si>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</si>
  <si>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</si>
  <si>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</si>
  <si>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</si>
  <si>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</si>
  <si>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</si>
  <si>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</si>
  <si>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</si>
  <si>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</si>
  <si>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</si>
  <si>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</si>
  <si>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</si>
  <si>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</si>
  <si>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</si>
  <si>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</si>
  <si>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</si>
  <si>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</si>
  <si>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</si>
  <si>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</si>
  <si>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</si>
  <si>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</si>
  <si>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</si>
  <si>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</si>
  <si>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</si>
  <si>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</si>
  <si>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</si>
  <si>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</si>
  <si>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</si>
  <si>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</si>
  <si>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</si>
  <si>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</si>
  <si>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</si>
  <si>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</si>
  <si>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</si>
  <si>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</si>
  <si>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</si>
  <si>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</si>
  <si>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</si>
  <si>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</si>
  <si>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</si>
  <si>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</si>
  <si>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</si>
  <si>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</si>
  <si>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</si>
  <si>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</si>
  <si>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</si>
  <si>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</si>
  <si>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</si>
  <si>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</si>
  <si>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</si>
  <si>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</si>
  <si>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</si>
  <si>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</si>
  <si>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</si>
  <si>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</si>
  <si>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</si>
  <si>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</si>
  <si>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</si>
  <si>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</si>
  <si>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</si>
  <si>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</si>
  <si>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</si>
  <si>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</si>
  <si>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</si>
  <si>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</si>
  <si>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</si>
  <si>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</si>
  <si>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</si>
  <si>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</si>
  <si>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</si>
  <si>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</si>
  <si>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</si>
  <si>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</si>
  <si>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</si>
  <si>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</si>
  <si>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</si>
  <si>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</si>
  <si>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</si>
  <si>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</si>
  <si>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</si>
  <si>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</si>
  <si>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</si>
  <si>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</si>
  <si>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</si>
  <si>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</si>
  <si>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</si>
  <si>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</si>
  <si>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</si>
  <si>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</si>
  <si>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</si>
  <si>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</si>
  <si>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</si>
  <si>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</si>
  <si>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</si>
  <si>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</si>
  <si>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</si>
  <si>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</si>
  <si>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</si>
  <si>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</si>
  <si>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</si>
  <si>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</si>
  <si>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</si>
  <si>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</si>
  <si>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</si>
  <si>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</si>
  <si>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</si>
  <si>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</si>
  <si>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</si>
  <si>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</si>
  <si>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</si>
  <si>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</si>
  <si>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</si>
  <si>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</si>
  <si>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</si>
  <si>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</si>
  <si>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</si>
  <si>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</si>
  <si>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</si>
  <si>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</si>
  <si>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</si>
  <si>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</si>
  <si>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</si>
  <si>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</si>
  <si>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</si>
  <si>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</si>
  <si>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</si>
  <si>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</si>
  <si>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</si>
  <si>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</si>
  <si>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</si>
  <si>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</si>
  <si>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</si>
  <si>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</si>
  <si>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</si>
  <si>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</si>
  <si>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</si>
  <si>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</si>
  <si>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</si>
  <si>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</si>
  <si>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</si>
  <si>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</si>
  <si>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</si>
  <si>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</si>
  <si>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</si>
  <si>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</si>
  <si>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</si>
  <si>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</si>
  <si>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</si>
  <si>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</si>
  <si>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</si>
  <si>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</si>
  <si>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</si>
  <si>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</si>
  <si>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</si>
  <si>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</si>
  <si>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</si>
  <si>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</si>
  <si>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</si>
  <si>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</si>
  <si>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</si>
  <si>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</si>
  <si>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</si>
  <si>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</si>
  <si>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</si>
  <si>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</si>
  <si>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</si>
  <si>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</si>
  <si>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</si>
  <si>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</si>
  <si>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</si>
  <si>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</si>
  <si>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</si>
  <si>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</si>
  <si>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</si>
  <si>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</si>
  <si>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</si>
  <si>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</si>
  <si>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</si>
  <si>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</si>
  <si>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</si>
  <si>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</si>
  <si>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</si>
  <si>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</si>
  <si>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</si>
  <si>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</si>
  <si>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</si>
  <si>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</si>
  <si>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</si>
  <si>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</si>
  <si>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</si>
  <si>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</si>
  <si>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</si>
  <si>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</si>
  <si>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</si>
  <si>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</si>
  <si>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</si>
  <si>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</si>
  <si>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</si>
  <si>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</si>
  <si>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</si>
  <si>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</si>
  <si>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</si>
  <si>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</si>
  <si>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</si>
  <si>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</si>
  <si>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</si>
  <si>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</si>
  <si>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</si>
  <si>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</si>
  <si>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</si>
  <si>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</si>
  <si>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</si>
  <si>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</si>
  <si>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</si>
  <si>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</si>
  <si>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</si>
  <si>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</si>
  <si>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</si>
  <si>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</si>
  <si>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</si>
  <si>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</si>
  <si>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</si>
  <si>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</si>
  <si>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</si>
  <si>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</si>
  <si>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</si>
  <si>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</si>
  <si>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</si>
  <si>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</si>
  <si>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</si>
  <si>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</si>
  <si>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</si>
  <si>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</si>
  <si>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</si>
  <si>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</si>
  <si>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</si>
  <si>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</si>
  <si>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</si>
  <si>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</si>
  <si>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</si>
  <si>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</si>
  <si>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</si>
  <si>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</si>
  <si>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</si>
  <si>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</si>
  <si>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</si>
  <si>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</si>
  <si>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</si>
  <si>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</si>
  <si>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</si>
  <si>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</si>
  <si>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</si>
  <si>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</si>
  <si>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</si>
  <si>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</si>
  <si>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</si>
  <si>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</si>
  <si>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</si>
  <si>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</si>
  <si>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</si>
  <si>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</si>
  <si>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</si>
  <si>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</si>
  <si>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</si>
  <si>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</si>
  <si>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</si>
  <si>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</si>
  <si>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</si>
  <si>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</si>
  <si>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</si>
  <si>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</si>
  <si>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</si>
  <si>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</si>
  <si>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</si>
  <si>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</si>
  <si>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</si>
  <si>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</si>
  <si>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</si>
  <si>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</si>
  <si>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</si>
  <si>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</si>
  <si>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</si>
  <si>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</si>
  <si>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</si>
  <si>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</si>
  <si>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</si>
  <si>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</si>
  <si>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</si>
  <si>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</si>
  <si>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</si>
  <si>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</si>
  <si>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</si>
  <si>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</si>
  <si>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</si>
  <si>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</si>
  <si>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</si>
  <si>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</si>
  <si>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</si>
  <si>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</si>
  <si>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</si>
  <si>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</si>
  <si>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</si>
  <si>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</si>
  <si>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</si>
  <si>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</si>
  <si>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</si>
  <si>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</si>
  <si>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</si>
  <si>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</si>
  <si>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</si>
  <si>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</si>
  <si>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</si>
  <si>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</si>
  <si>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</si>
  <si>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</si>
  <si>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</si>
  <si>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</si>
  <si>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</si>
  <si>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</si>
  <si>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</si>
  <si>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</si>
  <si>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</si>
  <si>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</si>
  <si>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</si>
  <si>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</si>
  <si>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</si>
  <si>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</si>
  <si>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</si>
  <si>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</si>
  <si>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</si>
  <si>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</si>
  <si>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</si>
  <si>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</si>
  <si>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</si>
  <si>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</si>
  <si>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</si>
  <si>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</si>
  <si>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</si>
  <si>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</si>
  <si>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</si>
  <si>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</si>
  <si>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</si>
  <si>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</si>
  <si>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</si>
  <si>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</si>
  <si>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</si>
  <si>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</si>
  <si>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</si>
  <si>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</si>
  <si>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</si>
  <si>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</si>
  <si>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</si>
  <si>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</si>
  <si>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</si>
  <si>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</si>
  <si>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</si>
  <si>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</si>
  <si>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</si>
  <si>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</si>
  <si>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</si>
  <si>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</si>
  <si>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</si>
  <si>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</si>
  <si>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</si>
  <si>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</si>
  <si>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</si>
  <si>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</si>
  <si>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</si>
  <si>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</si>
  <si>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</si>
  <si>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</si>
  <si>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</si>
  <si>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</si>
  <si>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</si>
  <si>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</si>
  <si>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</si>
  <si>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</si>
  <si>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</si>
  <si>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</si>
  <si>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</si>
  <si>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</si>
  <si>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</si>
  <si>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</si>
  <si>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</si>
  <si>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</si>
  <si>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</si>
  <si>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</si>
  <si>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</si>
  <si>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</si>
  <si>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</si>
  <si>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</si>
  <si>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</si>
  <si>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</si>
  <si>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</si>
  <si>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</si>
  <si>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</si>
  <si>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</si>
  <si>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</si>
  <si>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</si>
  <si>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</si>
  <si>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</si>
  <si>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</si>
  <si>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</si>
  <si>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</si>
  <si>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</si>
  <si>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</si>
  <si>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</si>
  <si>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</si>
  <si>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</si>
  <si>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</si>
  <si>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</si>
  <si>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</si>
  <si>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</si>
  <si>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</si>
  <si>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</si>
  <si>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</si>
  <si>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</si>
  <si>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</si>
  <si>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</si>
  <si>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</si>
  <si>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</si>
  <si>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</si>
  <si>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</si>
  <si>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</si>
  <si>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</si>
  <si>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</si>
  <si>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</si>
  <si>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</si>
  <si>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</si>
  <si>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</si>
  <si>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</si>
  <si>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</si>
  <si>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</si>
  <si>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</si>
  <si>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</si>
  <si>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</si>
  <si>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</si>
  <si>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</si>
  <si>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</si>
  <si>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</si>
  <si>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</si>
  <si>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</si>
  <si>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</si>
  <si>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</si>
  <si>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</si>
  <si>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</si>
  <si>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</si>
  <si>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</si>
  <si>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</si>
  <si>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</si>
  <si>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</si>
  <si>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</si>
  <si>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</si>
  <si>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</si>
  <si>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</si>
  <si>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</si>
  <si>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</si>
  <si>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</si>
  <si>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</si>
  <si>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</si>
  <si>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</si>
  <si>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</si>
  <si>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</si>
  <si>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</si>
  <si>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</si>
  <si>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</si>
  <si>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</si>
  <si>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</si>
  <si>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</si>
  <si>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</si>
  <si>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</si>
  <si>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</si>
  <si>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</si>
  <si>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</si>
  <si>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</si>
  <si>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</si>
  <si>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</si>
  <si>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</si>
  <si>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</si>
  <si>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</si>
  <si>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</si>
  <si>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</si>
  <si>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</si>
  <si>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</si>
  <si>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</si>
  <si>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</si>
  <si>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</si>
  <si>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</si>
  <si>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</si>
  <si>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</si>
  <si>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</si>
  <si>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</si>
  <si>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</si>
  <si>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</si>
  <si>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</si>
  <si>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</si>
  <si>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</si>
  <si>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</si>
  <si>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</si>
  <si>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</si>
  <si>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</si>
  <si>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</si>
  <si>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</si>
  <si>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</si>
  <si>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</si>
  <si>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</si>
  <si>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</si>
  <si>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</si>
  <si>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</si>
  <si>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</si>
  <si>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</si>
  <si>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</si>
  <si>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</si>
  <si>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</si>
  <si>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</si>
  <si>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</si>
  <si>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</si>
  <si>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</si>
  <si>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</si>
  <si>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</si>
  <si>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</si>
  <si>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</si>
  <si>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</si>
  <si>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</si>
  <si>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</si>
  <si>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</si>
  <si>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</si>
  <si>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</si>
  <si>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</si>
  <si>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</si>
  <si>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</si>
  <si>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</si>
  <si>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</si>
  <si>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</si>
  <si>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</si>
  <si>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</si>
  <si>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</si>
  <si>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</si>
  <si>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</si>
  <si>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</si>
  <si>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</si>
  <si>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</si>
  <si>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</si>
  <si>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</si>
  <si>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</si>
  <si>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</si>
  <si>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</si>
  <si>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</si>
  <si>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</si>
  <si>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</si>
  <si>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</si>
  <si>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</si>
  <si>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</si>
  <si>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</si>
  <si>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</si>
  <si>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</si>
  <si>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</si>
  <si>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</si>
  <si>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</si>
  <si>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</si>
  <si>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</si>
  <si>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</si>
  <si>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</si>
  <si>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</si>
  <si>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</si>
  <si>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</si>
  <si>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</si>
  <si>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</si>
  <si>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</si>
  <si>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</si>
  <si>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</si>
  <si>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</si>
  <si>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</si>
  <si>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</si>
  <si>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</si>
  <si>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</si>
  <si>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</si>
  <si>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</si>
  <si>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</si>
  <si>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</si>
  <si>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</si>
  <si>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</si>
  <si>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</si>
  <si>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</si>
  <si>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</si>
  <si>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</si>
  <si>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</si>
  <si>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</si>
  <si>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</si>
  <si>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</si>
  <si>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</si>
  <si>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</si>
  <si>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</si>
  <si>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</si>
  <si>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</si>
  <si>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</si>
  <si>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</si>
  <si>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</si>
  <si>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</si>
  <si>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</si>
  <si>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</si>
  <si>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</si>
  <si>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</si>
  <si>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</si>
  <si>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</si>
  <si>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</si>
  <si>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</si>
  <si>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</si>
  <si>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</si>
  <si>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</si>
  <si>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</si>
  <si>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</si>
  <si>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</si>
  <si>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</si>
  <si>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</si>
  <si>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</si>
  <si>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</si>
  <si>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</si>
  <si>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</si>
  <si>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</si>
  <si>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</si>
  <si>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</si>
  <si>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</si>
  <si>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</si>
  <si>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</si>
  <si>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</si>
  <si>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</si>
  <si>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</si>
  <si>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</si>
  <si>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</si>
  <si>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</si>
  <si>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</si>
  <si>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</si>
  <si>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</si>
  <si>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</si>
  <si>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</si>
  <si>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</si>
  <si>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</si>
  <si>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</si>
  <si>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</si>
  <si>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</si>
  <si>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</si>
  <si>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</si>
  <si>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</si>
  <si>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</si>
  <si>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</si>
  <si>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</si>
  <si>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</si>
  <si>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</si>
  <si>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</si>
  <si>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</si>
  <si>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</si>
  <si>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</si>
  <si>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</si>
  <si>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</si>
  <si>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</si>
  <si>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</si>
  <si>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</si>
  <si>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</si>
  <si>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</si>
  <si>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</si>
  <si>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</si>
  <si>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</si>
  <si>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</si>
  <si>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</si>
  <si>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</si>
  <si>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</si>
  <si>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</si>
  <si>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</si>
  <si>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</si>
  <si>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</si>
  <si>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</si>
  <si>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</si>
  <si>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</si>
  <si>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</si>
  <si>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</si>
  <si>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</si>
  <si>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</si>
  <si>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</si>
  <si>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</si>
  <si>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</si>
  <si>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</si>
  <si>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</si>
  <si>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</si>
  <si>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</si>
  <si>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</si>
  <si>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</si>
  <si>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</si>
  <si>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</si>
  <si>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</si>
  <si>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</si>
  <si>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</si>
  <si>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</si>
  <si>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</si>
  <si>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</si>
  <si>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</si>
  <si>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</si>
  <si>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</si>
  <si>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</si>
  <si>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</si>
  <si>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</si>
  <si>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</si>
  <si>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</si>
  <si>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</si>
  <si>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</si>
  <si>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</si>
  <si>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</si>
  <si>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</si>
  <si>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</si>
  <si>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</si>
  <si>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</si>
  <si>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</si>
  <si>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</si>
  <si>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</si>
  <si>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</si>
  <si>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</si>
  <si>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</si>
  <si>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</si>
  <si>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</si>
  <si>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</si>
  <si>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</si>
  <si>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</si>
  <si>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</si>
  <si>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</si>
  <si>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</si>
  <si>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</si>
  <si>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</si>
  <si>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</si>
  <si>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</si>
  <si>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</si>
  <si>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</si>
  <si>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</si>
  <si>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</si>
  <si>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</si>
  <si>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</si>
  <si>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</si>
  <si>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</si>
  <si>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</si>
  <si>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</si>
  <si>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</si>
  <si>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</si>
  <si>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</si>
  <si>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</si>
  <si>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</si>
  <si>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</si>
  <si>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</si>
  <si>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</si>
  <si>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</si>
  <si>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</si>
  <si>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</si>
  <si>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</si>
  <si>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</si>
  <si>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</si>
  <si>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</si>
  <si>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</si>
  <si>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</si>
  <si>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</si>
  <si>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</si>
  <si>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</si>
  <si>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</si>
  <si>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</si>
  <si>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</si>
  <si>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</si>
  <si>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</si>
  <si>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</si>
  <si>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</si>
  <si>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</si>
  <si>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</si>
  <si>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</si>
  <si>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</si>
  <si>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</si>
  <si>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</si>
  <si>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</si>
  <si>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</si>
  <si>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</si>
  <si>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</si>
  <si>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</si>
  <si>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</si>
  <si>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</si>
  <si>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</si>
  <si>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</si>
  <si>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</si>
  <si>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</si>
  <si>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</si>
  <si>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</si>
  <si>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</si>
  <si>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</si>
  <si>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</si>
  <si>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</si>
  <si>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</si>
  <si>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</si>
  <si>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</si>
  <si>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</si>
  <si>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</si>
  <si>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</si>
  <si>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</si>
  <si>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</si>
  <si>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</si>
  <si>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</si>
  <si>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</si>
  <si>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</si>
  <si>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</si>
  <si>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</si>
  <si>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</si>
  <si>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</si>
  <si>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</si>
  <si>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</si>
  <si>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</si>
  <si>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</si>
  <si>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</si>
  <si>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</si>
  <si>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</si>
  <si>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</si>
  <si>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</si>
  <si>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</si>
  <si>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</si>
  <si>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</si>
  <si>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</si>
  <si>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</si>
  <si>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</si>
  <si>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</si>
  <si>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</si>
  <si>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</si>
  <si>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</si>
  <si>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</si>
  <si>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</si>
  <si>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</si>
  <si>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</si>
  <si>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</si>
  <si>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</si>
  <si>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</si>
  <si>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</si>
  <si>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</si>
  <si>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</si>
  <si>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</si>
  <si>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</si>
  <si>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</si>
  <si>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</si>
  <si>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</si>
  <si>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</si>
  <si>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</si>
  <si>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</si>
  <si>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</si>
  <si>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</si>
  <si>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</si>
  <si>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</si>
  <si>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</si>
  <si>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</si>
  <si>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</si>
  <si>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</si>
  <si>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</si>
  <si>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</si>
  <si>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</si>
  <si>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</si>
  <si>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</si>
  <si>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</si>
  <si>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</si>
  <si>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</si>
  <si>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</si>
  <si>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</si>
  <si>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</si>
  <si>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</si>
  <si>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</si>
  <si>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</si>
  <si>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</si>
  <si>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</si>
  <si>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</si>
  <si>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</si>
  <si>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</si>
  <si>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</si>
  <si>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</si>
  <si>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</si>
  <si>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</si>
  <si>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</si>
  <si>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</si>
  <si>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</si>
  <si>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</si>
  <si>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</si>
  <si>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</si>
  <si>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</si>
  <si>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</si>
  <si>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</si>
  <si>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</si>
  <si>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</si>
  <si>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</si>
  <si>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</si>
  <si>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</si>
  <si>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</si>
  <si>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</si>
  <si>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</si>
  <si>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</si>
  <si>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</si>
  <si>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</si>
  <si>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</si>
  <si>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</si>
  <si>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</si>
  <si>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</si>
  <si>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</si>
  <si>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</si>
  <si>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</si>
  <si>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</si>
  <si>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</si>
  <si>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</si>
  <si>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</si>
  <si>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</si>
  <si>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</si>
  <si>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</si>
  <si>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</si>
  <si>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</si>
  <si>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</si>
  <si>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</si>
  <si>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</si>
  <si>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</si>
  <si>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</si>
  <si>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</si>
  <si>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</si>
  <si>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</si>
  <si>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</si>
  <si>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</si>
  <si>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</si>
  <si>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</si>
  <si>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</si>
  <si>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</si>
  <si>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</si>
  <si>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</si>
  <si>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</si>
  <si>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</si>
  <si>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</si>
  <si>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</si>
  <si>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</si>
  <si>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</si>
  <si>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</si>
  <si>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</si>
  <si>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</si>
  <si>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</si>
  <si>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</si>
  <si>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</si>
  <si>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</si>
  <si>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</si>
  <si>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</si>
  <si>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</si>
  <si>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</si>
  <si>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</si>
  <si>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</si>
  <si>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</si>
  <si>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</si>
  <si>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</si>
  <si>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</si>
  <si>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</si>
  <si>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</si>
  <si>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</si>
  <si>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</si>
  <si>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</si>
  <si>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</si>
  <si>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</si>
  <si>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</si>
  <si>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</si>
  <si>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</si>
  <si>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</si>
  <si>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</si>
  <si>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</si>
  <si>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</si>
  <si>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</si>
  <si>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</si>
  <si>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</si>
  <si>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</si>
  <si>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</si>
  <si>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</si>
  <si>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</si>
  <si>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</si>
  <si>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</si>
  <si>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</si>
  <si>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</si>
  <si>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</si>
  <si>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</si>
  <si>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</si>
  <si>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</si>
  <si>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</si>
  <si>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</si>
  <si>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</si>
  <si>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</si>
  <si>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</si>
  <si>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</si>
  <si>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</si>
  <si>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</si>
  <si>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</si>
  <si>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</si>
  <si>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</si>
  <si>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</si>
  <si>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</si>
  <si>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</si>
  <si>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</si>
  <si>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</si>
  <si>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</si>
  <si>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</si>
  <si>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</si>
  <si>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</si>
  <si>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</si>
  <si>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</si>
  <si>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</si>
  <si>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</si>
  <si>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</si>
  <si>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</si>
  <si>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</si>
  <si>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</si>
  <si>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</si>
  <si>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</si>
  <si>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</si>
  <si>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</si>
  <si>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</si>
  <si>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</si>
  <si>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</si>
  <si>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</si>
  <si>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</si>
  <si>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</si>
  <si>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</si>
  <si>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</si>
  <si>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</si>
  <si>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</si>
  <si>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</si>
  <si>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</si>
  <si>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</si>
  <si>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</si>
  <si>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</si>
  <si>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</si>
  <si>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</si>
  <si>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</si>
  <si>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</si>
  <si>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</si>
  <si>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</si>
  <si>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</si>
  <si>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</si>
  <si>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</si>
  <si>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</si>
  <si>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</si>
  <si>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</si>
  <si>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</si>
  <si>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</si>
  <si>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</si>
  <si>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</si>
  <si>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</si>
  <si>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</si>
  <si>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</si>
  <si>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</si>
  <si>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</si>
  <si>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</si>
  <si>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</si>
  <si>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</si>
  <si>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</si>
  <si>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</si>
  <si>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</si>
  <si>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</si>
  <si>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</si>
  <si>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</si>
  <si>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</si>
  <si>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</si>
  <si>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</si>
  <si>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</si>
  <si>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</si>
  <si>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</si>
  <si>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</si>
  <si>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</si>
  <si>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</si>
  <si>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</si>
  <si>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</si>
  <si>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</si>
  <si>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</si>
  <si>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</si>
  <si>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</si>
  <si>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</si>
  <si>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</si>
  <si>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</si>
  <si>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</si>
  <si>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</si>
  <si>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</si>
  <si>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</si>
  <si>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</si>
  <si>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</si>
  <si>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</si>
  <si>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</si>
  <si>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</si>
  <si>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</si>
  <si>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</si>
  <si>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</si>
  <si>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</si>
  <si>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</si>
  <si>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</si>
  <si>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</si>
  <si>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</si>
  <si>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</si>
  <si>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</si>
  <si>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</si>
  <si>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</si>
  <si>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</si>
  <si>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</si>
  <si>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</si>
  <si>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</si>
  <si>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</si>
  <si>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</si>
  <si>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</si>
  <si>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</si>
  <si>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</si>
  <si>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</si>
  <si>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</si>
  <si>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</si>
  <si>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</si>
  <si>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</si>
  <si>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</si>
  <si>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</si>
  <si>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</si>
  <si>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</si>
  <si>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</si>
  <si>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</si>
  <si>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</si>
  <si>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</si>
  <si>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</si>
  <si>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</si>
  <si>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</si>
  <si>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</si>
  <si>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</si>
  <si>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</si>
  <si>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</si>
  <si>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</si>
  <si>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</si>
  <si>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</si>
  <si>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</si>
  <si>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</si>
  <si>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</si>
  <si>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</si>
  <si>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</si>
  <si>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</si>
  <si>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</si>
  <si>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</si>
  <si>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</si>
  <si>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</si>
  <si>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</si>
  <si>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</si>
  <si>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</si>
  <si>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</si>
  <si>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</si>
  <si>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</si>
  <si>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</si>
  <si>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</si>
  <si>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</si>
  <si>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</si>
  <si>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</si>
  <si>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</si>
  <si>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</si>
  <si>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</si>
  <si>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</si>
  <si>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</si>
  <si>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</si>
  <si>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</si>
  <si>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</si>
  <si>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</si>
  <si>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</si>
  <si>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</si>
  <si>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</si>
  <si>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</si>
  <si>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</si>
  <si>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</si>
  <si>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</si>
  <si>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</si>
  <si>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</si>
  <si>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</si>
  <si>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</si>
  <si>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</si>
  <si>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</si>
  <si>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</si>
  <si>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</si>
  <si>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</si>
  <si>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</si>
  <si>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</si>
  <si>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</si>
  <si>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</si>
  <si>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</si>
  <si>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</si>
  <si>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</si>
  <si>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</si>
  <si>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</si>
  <si>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</si>
  <si>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</si>
  <si>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</si>
  <si>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</si>
  <si>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</si>
  <si>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</si>
  <si>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</si>
  <si>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</si>
  <si>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</si>
  <si>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</si>
  <si>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</si>
  <si>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</si>
  <si>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</si>
  <si>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</si>
  <si>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</si>
  <si>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</si>
  <si>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</si>
  <si>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</si>
  <si>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</si>
  <si>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</si>
  <si>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</si>
  <si>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</si>
  <si>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</si>
  <si>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</si>
  <si>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</si>
  <si>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</si>
  <si>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</si>
  <si>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</si>
  <si>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</si>
  <si>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</si>
  <si>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</si>
  <si>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</si>
  <si>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</si>
  <si>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</si>
  <si>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</si>
  <si>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</si>
  <si>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</si>
  <si>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</si>
  <si>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</si>
  <si>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</si>
  <si>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</si>
  <si>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</si>
  <si>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</si>
  <si>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</si>
  <si>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</si>
  <si>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</si>
  <si>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</si>
  <si>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</si>
  <si>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</si>
  <si>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</si>
  <si>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</si>
  <si>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</si>
  <si>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</si>
  <si>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</si>
  <si>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</si>
  <si>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</si>
  <si>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</si>
  <si>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</si>
  <si>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</si>
  <si>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</si>
  <si>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</si>
  <si>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</si>
  <si>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</si>
  <si>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</si>
  <si>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</si>
  <si>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</si>
  <si>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</si>
  <si>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</si>
  <si>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</si>
  <si>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</si>
  <si>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</si>
  <si>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</si>
  <si>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</si>
  <si>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</si>
  <si>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</si>
  <si>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</si>
  <si>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</si>
  <si>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</si>
  <si>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</si>
  <si>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</si>
  <si>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</si>
  <si>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</si>
  <si>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</si>
  <si>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</si>
  <si>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</si>
  <si>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</si>
  <si>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</si>
  <si>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</si>
  <si>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</si>
  <si>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</si>
  <si>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</si>
  <si>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</si>
  <si>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</si>
  <si>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</si>
  <si>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</si>
  <si>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</si>
  <si>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</si>
  <si>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</si>
  <si>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</si>
  <si>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</si>
  <si>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</si>
  <si>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</si>
  <si>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</si>
  <si>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</si>
  <si>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</si>
  <si>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</si>
  <si>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</si>
  <si>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</si>
  <si>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</si>
  <si>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</si>
  <si>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</si>
  <si>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</si>
  <si>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</si>
  <si>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</si>
  <si>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</si>
  <si>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</si>
  <si>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</si>
  <si>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</si>
  <si>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</si>
  <si>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</si>
  <si>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</si>
  <si>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</si>
  <si>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</si>
  <si>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</si>
  <si>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</si>
  <si>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</si>
  <si>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</si>
  <si>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</si>
  <si>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</si>
  <si>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</si>
  <si>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</si>
  <si>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</si>
  <si>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</si>
  <si>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</si>
  <si>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</si>
  <si>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</si>
  <si>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</si>
  <si>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</si>
  <si>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</si>
  <si>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</si>
  <si>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</si>
  <si>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</si>
  <si>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</si>
  <si>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</si>
  <si>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</si>
  <si>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</si>
  <si>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</si>
  <si>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</si>
  <si>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</si>
  <si>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</si>
  <si>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</si>
  <si>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</si>
  <si>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</si>
  <si>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</si>
  <si>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</si>
  <si>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</si>
  <si>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</si>
  <si>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</si>
  <si>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</si>
  <si>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</si>
  <si>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</si>
  <si>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</si>
  <si>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</si>
  <si>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</si>
  <si>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</si>
  <si>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</si>
  <si>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</si>
  <si>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</si>
  <si>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</si>
  <si>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</si>
  <si>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</si>
  <si>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</si>
  <si>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</si>
  <si>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</si>
  <si>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</si>
  <si>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</si>
  <si>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</si>
  <si>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</si>
  <si>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</si>
  <si>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</si>
  <si>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</si>
  <si>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</si>
  <si>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</si>
  <si>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</si>
  <si>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</si>
  <si>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</si>
  <si>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</si>
  <si>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</si>
  <si>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</si>
  <si>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</si>
  <si>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</si>
  <si>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</si>
  <si>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</si>
  <si>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</si>
  <si>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</si>
  <si>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</si>
  <si>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</si>
  <si>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</si>
  <si>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</si>
  <si>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</si>
  <si>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</si>
  <si>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</si>
  <si>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</si>
  <si>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</si>
  <si>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</si>
  <si>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</si>
  <si>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</si>
  <si>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</si>
  <si>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</si>
  <si>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</si>
  <si>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</si>
  <si>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</si>
  <si>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</si>
  <si>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</si>
  <si>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</si>
  <si>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</si>
  <si>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</si>
  <si>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</si>
  <si>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</si>
  <si>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</si>
  <si>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</si>
  <si>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</si>
  <si>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</si>
  <si>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</si>
  <si>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</si>
  <si>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</si>
  <si>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</si>
  <si>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</si>
  <si>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</si>
  <si>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</si>
  <si>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</si>
  <si>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</si>
  <si>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</si>
  <si>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</si>
  <si>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</si>
  <si>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</si>
  <si>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</si>
  <si>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</si>
  <si>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</si>
  <si>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</si>
  <si>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</si>
  <si>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</si>
  <si>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</si>
  <si>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</si>
  <si>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</si>
  <si>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</si>
  <si>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</si>
  <si>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</si>
  <si>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</si>
  <si>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</si>
  <si>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</si>
  <si>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</si>
  <si>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</si>
  <si>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</si>
  <si>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</si>
  <si>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</si>
  <si>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</si>
  <si>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</si>
  <si>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</si>
  <si>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</si>
  <si>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</si>
  <si>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</si>
  <si>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</si>
  <si>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</si>
  <si>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</si>
  <si>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</si>
  <si>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</si>
  <si>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</si>
  <si>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</si>
  <si>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</si>
  <si>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</si>
  <si>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</si>
  <si>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</si>
  <si>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</si>
  <si>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</si>
  <si>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</si>
  <si>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</si>
  <si>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</si>
  <si>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</si>
  <si>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</si>
  <si>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</si>
  <si>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</si>
  <si>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</si>
  <si>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</si>
  <si>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</si>
  <si>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</si>
  <si>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</si>
  <si>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</si>
  <si>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</si>
  <si>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</si>
  <si>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</si>
  <si>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</si>
  <si>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</si>
  <si>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</si>
  <si>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</si>
  <si>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</si>
  <si>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</si>
  <si>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</si>
  <si>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</si>
  <si>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</si>
  <si>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</si>
  <si>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</si>
  <si>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</si>
  <si>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</si>
  <si>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</si>
  <si>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</si>
  <si>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</si>
  <si>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</si>
  <si>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</si>
  <si>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</si>
  <si>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</si>
  <si>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</si>
  <si>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</si>
  <si>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</si>
  <si>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</si>
  <si>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</si>
  <si>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</si>
  <si>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</si>
  <si>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</si>
  <si>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</si>
  <si>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</si>
  <si>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</si>
  <si>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</si>
  <si>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</si>
  <si>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</si>
  <si>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</si>
  <si>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</si>
  <si>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</si>
  <si>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</si>
  <si>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</si>
  <si>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</si>
  <si>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</si>
  <si>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</si>
  <si>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</si>
  <si>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</si>
  <si>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</si>
  <si>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</si>
  <si>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</si>
  <si>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</si>
  <si>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</si>
  <si>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</si>
  <si>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</si>
  <si>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</si>
  <si>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</si>
  <si>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</si>
  <si>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</si>
  <si>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</si>
  <si>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</si>
  <si>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</si>
  <si>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</si>
  <si>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</si>
  <si>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</si>
  <si>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</si>
  <si>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</si>
  <si>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</si>
  <si>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</si>
  <si>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</si>
  <si>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</si>
  <si>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</si>
  <si>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</si>
  <si>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</si>
  <si>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</si>
  <si>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</si>
  <si>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</si>
  <si>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</si>
  <si>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</si>
  <si>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</si>
  <si>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</si>
  <si>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</si>
  <si>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</si>
  <si>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</si>
  <si>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</si>
  <si>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</si>
  <si>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</si>
  <si>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</si>
  <si>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</si>
  <si>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</si>
  <si>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</si>
  <si>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</si>
  <si>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</si>
  <si>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</si>
  <si>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</si>
  <si>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</si>
  <si>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</si>
  <si>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</si>
  <si>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</si>
  <si>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</si>
  <si>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</si>
  <si>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</si>
  <si>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</si>
  <si>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</si>
  <si>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</si>
  <si>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</si>
  <si>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</si>
  <si>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</si>
  <si>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</si>
  <si>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</si>
  <si>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</si>
  <si>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</si>
  <si>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</si>
  <si>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</si>
  <si>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</si>
  <si>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</si>
  <si>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</si>
  <si>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</si>
  <si>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</si>
  <si>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</si>
  <si>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</si>
  <si>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</si>
  <si>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</si>
  <si>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</si>
  <si>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</si>
  <si>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</si>
  <si>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</si>
  <si>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</si>
  <si>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</si>
  <si>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</si>
  <si>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</si>
  <si>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</si>
  <si>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</si>
  <si>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</si>
  <si>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</si>
  <si>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</si>
  <si>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</si>
  <si>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</si>
  <si>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</si>
  <si>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</si>
  <si>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</si>
  <si>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</si>
  <si>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</si>
  <si>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</si>
  <si>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</si>
  <si>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</si>
  <si>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</si>
  <si>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</si>
  <si>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</si>
  <si>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</si>
  <si>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</si>
  <si>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</si>
  <si>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</si>
  <si>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</si>
  <si>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</si>
  <si>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</si>
  <si>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</si>
  <si>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</si>
  <si>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</si>
  <si>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</si>
  <si>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</si>
  <si>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</si>
  <si>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</si>
  <si>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</si>
  <si>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</si>
  <si>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</si>
  <si>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</si>
  <si>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</si>
  <si>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</si>
  <si>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</si>
  <si>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</si>
  <si>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</si>
  <si>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</si>
  <si>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</si>
  <si>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</si>
  <si>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</si>
  <si>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</si>
  <si>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</si>
  <si>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</si>
  <si>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</si>
  <si>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</si>
  <si>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</si>
  <si>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</si>
  <si>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</si>
  <si>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</si>
  <si>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</si>
  <si>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</si>
  <si>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</si>
  <si>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</si>
  <si>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</si>
  <si>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</si>
  <si>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</si>
  <si>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</si>
  <si>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</si>
  <si>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</si>
  <si>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</si>
  <si>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</si>
  <si>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</si>
  <si>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</si>
  <si>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</si>
  <si>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</si>
  <si>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</si>
  <si>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</si>
  <si>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</si>
  <si>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</si>
  <si>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</si>
  <si>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</si>
  <si>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</si>
  <si>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</si>
  <si>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</si>
  <si>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</si>
  <si>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</si>
  <si>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</si>
  <si>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</si>
  <si>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</si>
  <si>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</si>
  <si>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</si>
  <si>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</si>
  <si>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</si>
  <si>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</si>
  <si>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</si>
  <si>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</si>
  <si>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</si>
  <si>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</si>
  <si>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</si>
  <si>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</si>
  <si>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</si>
  <si>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</si>
  <si>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</si>
  <si>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</si>
  <si>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</si>
  <si>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</si>
  <si>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</si>
  <si>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</si>
  <si>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</si>
  <si>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</si>
  <si>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</si>
  <si>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</si>
  <si>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</si>
  <si>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</si>
  <si>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</si>
  <si>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</si>
  <si>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</si>
  <si>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</si>
  <si>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</si>
  <si>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</si>
  <si>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</si>
  <si>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</si>
  <si>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</si>
  <si>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</si>
  <si>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</si>
  <si>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</si>
  <si>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</si>
  <si>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</si>
  <si>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</si>
  <si>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</si>
  <si>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</si>
  <si>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</si>
  <si>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</si>
  <si>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</si>
  <si>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</si>
  <si>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</si>
  <si>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</si>
  <si>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</si>
  <si>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</si>
  <si>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</si>
  <si>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</si>
  <si>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</si>
  <si>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</si>
  <si>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</si>
  <si>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</si>
  <si>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</si>
  <si>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</si>
  <si>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</si>
  <si>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</si>
  <si>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</si>
  <si>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</si>
  <si>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</si>
  <si>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</si>
  <si>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</si>
  <si>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</si>
  <si>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</si>
  <si>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</si>
  <si>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</si>
  <si>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</si>
  <si>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</si>
  <si>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</si>
  <si>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</si>
  <si>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</si>
  <si>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</si>
  <si>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</si>
  <si>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</si>
  <si>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</si>
  <si>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</si>
  <si>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</si>
  <si>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</si>
  <si>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</si>
  <si>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</si>
  <si>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</si>
  <si>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</si>
  <si>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</si>
  <si>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</si>
  <si>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</si>
  <si>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</si>
  <si>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</si>
  <si>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</si>
  <si>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</si>
  <si>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</si>
  <si>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</si>
  <si>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</si>
  <si>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</si>
  <si>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</si>
  <si>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</si>
  <si>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</si>
  <si>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</si>
  <si>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</si>
  <si>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</si>
  <si>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</si>
  <si>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</si>
  <si>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</si>
  <si>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</si>
  <si>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</si>
  <si>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</si>
  <si>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</si>
  <si>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</si>
  <si>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</si>
  <si>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</si>
  <si>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</si>
  <si>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</si>
  <si>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</si>
  <si>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</si>
  <si>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</si>
  <si>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</si>
  <si>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</si>
  <si>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</si>
  <si>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</si>
  <si>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</si>
  <si>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</si>
  <si>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</si>
  <si>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</si>
  <si>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</si>
  <si>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</si>
  <si>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</si>
  <si>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</si>
  <si>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</si>
  <si>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</si>
  <si>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</si>
  <si>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</si>
  <si>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</si>
  <si>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</si>
  <si>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</si>
  <si>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</si>
  <si>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</si>
  <si>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</si>
  <si>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</si>
  <si>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</si>
  <si>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</si>
  <si>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</si>
  <si>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</si>
  <si>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</si>
  <si>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</si>
  <si>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</si>
  <si>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</si>
  <si>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</si>
  <si>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</si>
  <si>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</si>
  <si>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</si>
  <si>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</si>
  <si>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</si>
  <si>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</si>
  <si>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</si>
  <si>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</si>
  <si>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</si>
  <si>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</si>
  <si>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</si>
  <si>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</si>
  <si>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</si>
  <si>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</si>
  <si>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</si>
  <si>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</si>
  <si>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</si>
  <si>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</si>
  <si>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</si>
  <si>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</si>
  <si>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</si>
  <si>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</si>
  <si>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</si>
  <si>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</si>
  <si>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</si>
  <si>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</si>
  <si>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</si>
  <si>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</si>
  <si>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</si>
  <si>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</si>
  <si>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</si>
  <si>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</si>
  <si>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</si>
  <si>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</si>
  <si>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</si>
  <si>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</si>
  <si>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</si>
  <si>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</si>
  <si>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</si>
  <si>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</si>
  <si>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</si>
  <si>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</si>
  <si>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</si>
  <si>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</si>
  <si>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</si>
  <si>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</si>
  <si>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</si>
  <si>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</si>
  <si>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</si>
  <si>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</si>
  <si>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</si>
  <si>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</si>
  <si>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</si>
  <si>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</si>
  <si>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</si>
  <si>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</si>
  <si>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</si>
  <si>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</si>
  <si>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</si>
  <si>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</si>
  <si>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</si>
  <si>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</si>
  <si>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</si>
  <si>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</si>
  <si>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</si>
  <si>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</si>
  <si>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</si>
  <si>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</si>
  <si>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</si>
  <si>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</si>
  <si>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</si>
  <si>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</si>
  <si>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</si>
  <si>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</si>
  <si>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</si>
  <si>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</si>
  <si>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</si>
  <si>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</si>
  <si>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</si>
  <si>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</si>
  <si>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</si>
  <si>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</si>
  <si>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</si>
  <si>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</si>
  <si>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</si>
  <si>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</si>
  <si>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</si>
  <si>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</si>
  <si>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</si>
  <si>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</si>
  <si>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</si>
  <si>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</si>
  <si>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</si>
  <si>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</si>
  <si>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</si>
  <si>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</si>
  <si>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</si>
  <si>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</si>
  <si>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</si>
  <si>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</si>
  <si>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</si>
  <si>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</si>
  <si>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</si>
  <si>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</si>
  <si>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</si>
  <si>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</si>
  <si>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</si>
  <si>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</si>
  <si>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</si>
  <si>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</si>
  <si>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</si>
  <si>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</si>
  <si>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</si>
  <si>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</si>
  <si>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</si>
  <si>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</si>
  <si>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</si>
  <si>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</si>
  <si>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</si>
  <si>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</si>
  <si>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</si>
  <si>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</si>
  <si>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</si>
  <si>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</si>
  <si>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</si>
  <si>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</si>
  <si>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</si>
  <si>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</si>
  <si>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</si>
  <si>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</si>
  <si>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</si>
  <si>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</si>
  <si>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</si>
  <si>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</si>
  <si>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</si>
  <si>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</si>
  <si>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</si>
  <si>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</si>
  <si>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</si>
  <si>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</si>
  <si>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</si>
  <si>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</si>
  <si>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</si>
  <si>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</si>
  <si>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</si>
  <si>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</si>
  <si>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</si>
  <si>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</si>
  <si>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</si>
  <si>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</si>
  <si>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</si>
  <si>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</si>
  <si>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</si>
  <si>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</si>
  <si>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</si>
  <si>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</si>
  <si>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</si>
  <si>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</si>
  <si>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</si>
  <si>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</si>
  <si>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</si>
  <si>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</si>
  <si>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</si>
  <si>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</si>
  <si>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</si>
  <si>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</si>
  <si>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</si>
  <si>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</si>
  <si>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</si>
  <si>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</si>
  <si>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</si>
  <si>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</si>
  <si>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</si>
  <si>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</si>
  <si>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</si>
  <si>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</si>
  <si>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</si>
  <si>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</si>
  <si>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</si>
  <si>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</si>
  <si>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</si>
  <si>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</si>
  <si>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</si>
  <si>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</si>
  <si>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</si>
  <si>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</si>
  <si>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</si>
  <si>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</si>
  <si>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</si>
  <si>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</si>
  <si>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</si>
  <si>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</si>
  <si>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</si>
  <si>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</si>
  <si>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</si>
  <si>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</si>
  <si>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</si>
  <si>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</si>
  <si>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</si>
  <si>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</si>
  <si>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</si>
  <si>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</si>
  <si>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</si>
  <si>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</si>
  <si>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</si>
  <si>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</si>
  <si>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</si>
  <si>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</si>
  <si>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</si>
  <si>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</si>
  <si>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</si>
  <si>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</si>
  <si>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</si>
  <si>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</si>
  <si>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</si>
  <si>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</si>
  <si>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</si>
  <si>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</si>
  <si>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</si>
  <si>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</si>
  <si>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</si>
  <si>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</si>
  <si>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</si>
  <si>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</si>
  <si>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</si>
  <si>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</si>
  <si>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</si>
  <si>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</si>
  <si>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</si>
  <si>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</si>
  <si>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</si>
  <si>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</si>
  <si>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</si>
  <si>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</si>
  <si>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</si>
  <si>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</si>
  <si>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</si>
  <si>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</si>
  <si>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</si>
  <si>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</si>
  <si>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</si>
  <si>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</si>
  <si>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</si>
  <si>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</si>
  <si>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</si>
  <si>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</si>
  <si>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</si>
  <si>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</si>
  <si>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</si>
  <si>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</si>
  <si>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</si>
  <si>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</si>
  <si>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</si>
  <si>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</si>
  <si>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</si>
  <si>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</si>
  <si>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</si>
  <si>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</si>
  <si>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</si>
  <si>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</si>
  <si>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</si>
  <si>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</si>
  <si>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</si>
  <si>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</si>
  <si>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</si>
  <si>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</si>
  <si>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</si>
  <si>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</si>
  <si>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</si>
  <si>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</si>
  <si>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</si>
  <si>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</si>
  <si>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</si>
  <si>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</si>
  <si>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</si>
  <si>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</si>
  <si>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</si>
  <si>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</si>
  <si>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</si>
  <si>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</si>
  <si>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</si>
  <si>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</si>
  <si>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</si>
  <si>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</si>
  <si>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</si>
  <si>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</si>
  <si>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</si>
  <si>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</si>
  <si>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</si>
  <si>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</si>
  <si>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</si>
  <si>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</si>
  <si>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</si>
  <si>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</si>
  <si>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</si>
  <si>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</si>
  <si>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</si>
  <si>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</si>
  <si>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</si>
  <si>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</si>
  <si>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</si>
  <si>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</si>
  <si>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</si>
  <si>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</si>
  <si>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</si>
  <si>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</si>
  <si>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</si>
  <si>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</si>
  <si>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</si>
  <si>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</si>
  <si>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</si>
  <si>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</si>
  <si>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</si>
  <si>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</si>
  <si>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</si>
  <si>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</si>
  <si>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</si>
  <si>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</si>
  <si>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</si>
  <si>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</si>
  <si>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</si>
  <si>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</si>
  <si>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</si>
  <si>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</si>
  <si>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</si>
  <si>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</si>
  <si>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</si>
  <si>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</si>
  <si>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</si>
  <si>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</si>
  <si>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</si>
  <si>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</si>
  <si>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</si>
  <si>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</si>
  <si>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</si>
  <si>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</si>
  <si>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</si>
  <si>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</si>
  <si>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</si>
  <si>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</si>
  <si>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</si>
  <si>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</si>
  <si>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</si>
  <si>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</si>
  <si>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</si>
  <si>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</si>
  <si>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</si>
  <si>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</si>
  <si>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</si>
  <si>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</si>
  <si>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</si>
  <si>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</si>
  <si>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</si>
  <si>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</si>
  <si>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</si>
  <si>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</si>
  <si>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</si>
  <si>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</si>
  <si>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</si>
  <si>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</si>
  <si>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</si>
  <si>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</si>
  <si>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</si>
  <si>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</si>
  <si>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</si>
  <si>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</si>
  <si>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</si>
  <si>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</si>
  <si>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</si>
  <si>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</si>
  <si>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</si>
  <si>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</si>
  <si>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</si>
  <si>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</si>
  <si>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</si>
  <si>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</si>
  <si>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</si>
  <si>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</si>
  <si>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</si>
  <si>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</si>
  <si>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</si>
  <si>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</si>
  <si>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</si>
  <si>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</si>
  <si>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</si>
  <si>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</si>
  <si>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</si>
  <si>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</si>
  <si>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</si>
  <si>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</si>
  <si>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</si>
  <si>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</si>
  <si>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</si>
  <si>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</si>
  <si>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</si>
  <si>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</si>
  <si>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</si>
  <si>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</si>
  <si>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</si>
  <si>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</si>
  <si>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</si>
  <si>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</si>
  <si>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</si>
  <si>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</si>
  <si>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</si>
  <si>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</si>
  <si>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</si>
  <si>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</si>
  <si>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</si>
  <si>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</si>
  <si>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</si>
  <si>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</si>
  <si>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</si>
  <si>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</si>
  <si>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</si>
  <si>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</si>
  <si>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</si>
  <si>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</si>
  <si>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</si>
  <si>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</si>
  <si>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</si>
  <si>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</si>
  <si>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</si>
  <si>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</si>
  <si>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</si>
  <si>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</si>
  <si>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</si>
  <si>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</si>
  <si>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</si>
  <si>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</si>
  <si>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</si>
  <si>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</si>
  <si>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</si>
  <si>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</si>
  <si>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</si>
  <si>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</si>
  <si>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</si>
  <si>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</si>
  <si>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</si>
  <si>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</si>
  <si>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</si>
  <si>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</si>
  <si>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</si>
  <si>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</si>
  <si>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</si>
  <si>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</si>
  <si>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</si>
  <si>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</si>
  <si>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</si>
  <si>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</si>
  <si>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</si>
  <si>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</si>
  <si>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</si>
  <si>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</si>
  <si>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</si>
  <si>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</si>
  <si>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</si>
  <si>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</si>
  <si>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</si>
  <si>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</si>
  <si>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</si>
  <si>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</si>
  <si>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</si>
  <si>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</si>
  <si>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</si>
  <si>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</si>
  <si>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</si>
  <si>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</si>
  <si>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</si>
  <si>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</si>
  <si>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</si>
  <si>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</si>
  <si>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</si>
  <si>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</si>
  <si>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</si>
  <si>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</si>
  <si>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</si>
  <si>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</si>
  <si>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</si>
  <si>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</si>
  <si>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</si>
  <si>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</si>
  <si>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</si>
  <si>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</si>
  <si>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</si>
  <si>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</si>
  <si>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</si>
  <si>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</si>
  <si>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</si>
  <si>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</si>
  <si>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</si>
  <si>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</si>
  <si>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</si>
  <si>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</si>
  <si>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</si>
  <si>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</si>
  <si>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</si>
  <si>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</si>
  <si>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</si>
  <si>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</si>
  <si>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</si>
  <si>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</si>
  <si>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</si>
  <si>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</si>
  <si>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</si>
  <si>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</si>
  <si>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</si>
  <si>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</si>
  <si>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</si>
  <si>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</si>
  <si>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</si>
  <si>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</si>
  <si>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</si>
  <si>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</si>
  <si>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</si>
  <si>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</si>
  <si>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</si>
  <si>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</si>
  <si>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</si>
  <si>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</si>
  <si>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</si>
  <si>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</si>
  <si>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</si>
  <si>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</si>
  <si>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</si>
  <si>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</si>
  <si>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</si>
  <si>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</si>
  <si>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</si>
  <si>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</si>
  <si>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</si>
  <si>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</si>
  <si>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</si>
  <si>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</si>
  <si>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</si>
  <si>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</si>
  <si>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</si>
  <si>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</si>
  <si>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</si>
  <si>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</si>
  <si>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</si>
  <si>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</si>
  <si>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</si>
  <si>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</si>
  <si>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</si>
  <si>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</si>
  <si>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</si>
  <si>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</si>
  <si>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</si>
  <si>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</si>
  <si>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</si>
  <si>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</si>
  <si>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</si>
  <si>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</si>
  <si>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</si>
  <si>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</si>
  <si>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</si>
  <si>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</si>
  <si>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</si>
  <si>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</si>
  <si>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</si>
  <si>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</si>
  <si>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</si>
  <si>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</si>
  <si>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</si>
  <si>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</si>
  <si>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</si>
  <si>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</si>
  <si>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</si>
  <si>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</si>
  <si>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</si>
  <si>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</si>
  <si>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</si>
  <si>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</si>
  <si>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</si>
  <si>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</si>
  <si>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</si>
  <si>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</si>
  <si>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</si>
  <si>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</si>
  <si>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</si>
  <si>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</si>
  <si>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</si>
  <si>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</si>
  <si>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</si>
  <si>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</si>
  <si>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</si>
  <si>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</si>
  <si>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</si>
  <si>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</si>
  <si>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</si>
  <si>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</si>
  <si>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</si>
  <si>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</si>
  <si>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</si>
  <si>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</si>
  <si>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</si>
  <si>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</si>
  <si>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</si>
  <si>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</si>
  <si>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</si>
  <si>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</si>
  <si>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</si>
  <si>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</si>
  <si>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</si>
  <si>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</si>
  <si>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</si>
  <si>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</si>
  <si>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</si>
  <si>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</si>
  <si>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</si>
  <si>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</si>
  <si>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</si>
  <si>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</si>
  <si>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</si>
  <si>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</si>
  <si>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</si>
  <si>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</si>
  <si>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</si>
  <si>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</si>
  <si>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</si>
  <si>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</si>
  <si>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</si>
  <si>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</si>
  <si>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</si>
  <si>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</si>
  <si>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</si>
  <si>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</si>
  <si>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</si>
  <si>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</si>
  <si>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</si>
  <si>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</si>
  <si>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</si>
  <si>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</si>
  <si>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</si>
  <si>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</si>
  <si>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</si>
  <si>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</si>
  <si>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</si>
  <si>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</si>
  <si>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</si>
  <si>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</si>
  <si>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</si>
  <si>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</si>
  <si>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</si>
  <si>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</si>
  <si>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</si>
  <si>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</si>
  <si>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</si>
  <si>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</si>
  <si>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</si>
  <si>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</si>
  <si>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</si>
  <si>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</si>
  <si>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</si>
  <si>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</si>
  <si>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</si>
  <si>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</si>
  <si>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</si>
  <si>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</si>
  <si>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</si>
  <si>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</si>
  <si>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</si>
  <si>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</si>
  <si>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</si>
  <si>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</si>
  <si>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</si>
  <si>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</si>
  <si>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</si>
  <si>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</si>
  <si>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</si>
  <si>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</si>
  <si>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</si>
  <si>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</si>
  <si>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</si>
  <si>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</si>
  <si>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</si>
  <si>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</si>
  <si>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</si>
  <si>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</si>
  <si>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</si>
  <si>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</si>
  <si>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</si>
  <si>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</si>
  <si>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</si>
  <si>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</si>
  <si>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</si>
  <si>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</si>
  <si>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</si>
  <si>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</si>
  <si>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</si>
  <si>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</si>
  <si>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</si>
  <si>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</si>
  <si>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</si>
  <si>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</si>
  <si>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</si>
  <si>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</si>
  <si>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</si>
  <si>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</si>
  <si>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</si>
  <si>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</si>
  <si>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</si>
  <si>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</si>
  <si>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</si>
  <si>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</si>
  <si>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</si>
  <si>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</si>
  <si>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</si>
  <si>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</si>
  <si>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</si>
  <si>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</si>
  <si>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</si>
  <si>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</si>
  <si>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</si>
  <si>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</si>
  <si>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</si>
  <si>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</si>
  <si>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</si>
  <si>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</si>
  <si>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</si>
  <si>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</si>
  <si>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</si>
  <si>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</si>
  <si>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</si>
  <si>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</si>
  <si>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</si>
  <si>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</si>
  <si>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</si>
  <si>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</si>
  <si>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</si>
  <si>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</si>
  <si>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</si>
  <si>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</si>
  <si>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</si>
  <si>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</si>
  <si>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</si>
  <si>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</si>
  <si>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</si>
  <si>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</si>
  <si>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</si>
  <si>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</si>
  <si>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</si>
  <si>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</si>
  <si>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</si>
  <si>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</si>
  <si>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</si>
  <si>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</si>
  <si>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</si>
  <si>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</si>
  <si>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</si>
  <si>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</si>
  <si>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</si>
  <si>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</si>
  <si>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</si>
  <si>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</si>
  <si>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</si>
  <si>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</si>
  <si>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</si>
  <si>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</si>
  <si>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</si>
  <si>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</si>
  <si>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</si>
  <si>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</si>
  <si>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</si>
  <si>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</si>
  <si>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</si>
  <si>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</si>
  <si>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</si>
  <si>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</si>
  <si>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</si>
  <si>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</si>
  <si>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</si>
  <si>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</si>
  <si>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</si>
  <si>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</si>
  <si>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</si>
  <si>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</si>
  <si>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</si>
  <si>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</si>
  <si>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</si>
  <si>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</si>
  <si>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</si>
  <si>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</si>
  <si>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</si>
  <si>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</si>
  <si>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</si>
  <si>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</si>
  <si>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</si>
  <si>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</si>
  <si>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</si>
  <si>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</si>
  <si>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</si>
  <si>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</si>
  <si>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</si>
  <si>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</si>
  <si>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</si>
  <si>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</si>
  <si>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</si>
  <si>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</si>
  <si>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</si>
  <si>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</si>
  <si>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</si>
  <si>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</si>
  <si>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</si>
  <si>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</si>
  <si>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</si>
  <si>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</si>
  <si>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</si>
  <si>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</si>
  <si>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</si>
  <si>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</si>
  <si>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</si>
  <si>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</si>
  <si>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</si>
  <si>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</si>
  <si>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</si>
  <si>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</si>
  <si>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</si>
  <si>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</si>
  <si>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</si>
  <si>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</si>
  <si>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</si>
  <si>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</si>
  <si>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</si>
  <si>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</si>
  <si>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</si>
  <si>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</si>
  <si>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</si>
  <si>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</si>
  <si>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</si>
  <si>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</si>
  <si>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</si>
  <si>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</si>
  <si>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</si>
  <si>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</si>
  <si>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</si>
  <si>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</si>
  <si>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</si>
  <si>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</si>
  <si>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</si>
  <si>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</si>
  <si>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</si>
  <si>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</si>
  <si>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</si>
  <si>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</si>
  <si>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</si>
  <si>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</si>
  <si>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</si>
  <si>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</si>
  <si>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</si>
  <si>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</si>
  <si>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</si>
  <si>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</si>
  <si>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</si>
  <si>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</si>
  <si>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</si>
  <si>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</si>
  <si>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</si>
  <si>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</si>
  <si>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</si>
  <si>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</si>
  <si>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</si>
  <si>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</si>
  <si>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</si>
  <si>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</si>
  <si>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</si>
  <si>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</si>
  <si>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</si>
  <si>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</si>
  <si>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</si>
  <si>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</si>
  <si>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</si>
  <si>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</si>
  <si>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</si>
  <si>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</si>
  <si>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</si>
  <si>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</si>
  <si>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</si>
  <si>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</si>
  <si>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</si>
  <si>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</si>
  <si>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</si>
  <si>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</si>
  <si>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</si>
  <si>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</si>
  <si>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</si>
  <si>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</si>
  <si>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</si>
  <si>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</si>
  <si>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</si>
  <si>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</si>
  <si>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</si>
  <si>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</si>
  <si>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</si>
  <si>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</si>
  <si>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</si>
  <si>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</si>
  <si>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</si>
  <si>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</si>
  <si>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</si>
  <si>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</si>
  <si>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</si>
  <si>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</si>
  <si>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</si>
  <si>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</si>
  <si>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</si>
  <si>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</si>
  <si>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</si>
  <si>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</si>
  <si>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</si>
  <si>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</si>
  <si>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</si>
  <si>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</si>
  <si>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</si>
  <si>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</si>
  <si>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</si>
  <si>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</si>
  <si>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</si>
  <si>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</si>
  <si>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</si>
  <si>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</si>
  <si>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</si>
  <si>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</si>
  <si>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</si>
  <si>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</si>
  <si>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</si>
  <si>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</si>
  <si>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</si>
  <si>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</si>
  <si>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</si>
  <si>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</si>
  <si>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</si>
  <si>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</si>
  <si>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</si>
  <si>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</si>
  <si>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</si>
  <si>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</si>
  <si>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</si>
  <si>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</si>
  <si>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</si>
  <si>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</si>
  <si>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</si>
  <si>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</si>
  <si>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</si>
  <si>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</si>
  <si>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</si>
  <si>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</si>
  <si>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</si>
  <si>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</si>
  <si>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</si>
  <si>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</si>
  <si>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</si>
  <si>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</si>
  <si>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</si>
  <si>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</si>
  <si>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</si>
  <si>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</si>
  <si>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</si>
  <si>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</si>
  <si>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</si>
  <si>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</si>
  <si>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</si>
  <si>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</si>
  <si>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</si>
  <si>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</si>
  <si>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</si>
  <si>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</si>
  <si>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</si>
  <si>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</si>
  <si>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</si>
  <si>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</si>
  <si>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</si>
  <si>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</si>
  <si>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</si>
  <si>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</si>
  <si>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</si>
  <si>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</si>
  <si>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</si>
  <si>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</si>
  <si>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</si>
  <si>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</si>
  <si>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</si>
  <si>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</si>
  <si>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</si>
  <si>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</si>
  <si>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</si>
  <si>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</si>
  <si>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</si>
  <si>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</si>
  <si>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</si>
  <si>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</si>
  <si>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</si>
  <si>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</si>
  <si>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</si>
  <si>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</si>
  <si>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</si>
  <si>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</si>
  <si>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</si>
  <si>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</si>
  <si>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</si>
  <si>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</si>
  <si>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</si>
  <si>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</si>
  <si>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</si>
  <si>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</si>
  <si>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</si>
  <si>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</si>
  <si>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</si>
  <si>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</si>
  <si>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</si>
  <si>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</si>
  <si>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</si>
  <si>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</si>
  <si>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</si>
  <si>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</si>
  <si>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</si>
  <si>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</si>
  <si>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</si>
  <si>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</si>
  <si>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</si>
  <si>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</si>
  <si>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</si>
  <si>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</si>
  <si>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</si>
  <si>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</si>
  <si>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</si>
  <si>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</si>
  <si>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</si>
  <si>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</si>
  <si>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</si>
  <si>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</si>
  <si>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</si>
  <si>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</si>
  <si>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</si>
  <si>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</si>
  <si>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</si>
  <si>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</si>
  <si>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</si>
  <si>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</si>
  <si>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</si>
  <si>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</si>
  <si>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</si>
  <si>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</si>
  <si>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</si>
  <si>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</si>
  <si>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</si>
  <si>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</si>
  <si>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</si>
  <si>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</si>
  <si>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</si>
  <si>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</si>
  <si>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</si>
  <si>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</si>
  <si>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</si>
  <si>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</si>
  <si>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</si>
  <si>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</si>
  <si>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</si>
  <si>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</si>
  <si>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</si>
  <si>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</si>
  <si>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</si>
  <si>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</si>
  <si>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</si>
  <si>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</si>
  <si>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</si>
  <si>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</si>
  <si>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</si>
  <si>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</si>
  <si>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</si>
  <si>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</si>
  <si>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</si>
  <si>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</si>
  <si>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</si>
  <si>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</si>
  <si>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</si>
  <si>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</si>
  <si>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</si>
  <si>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</si>
  <si>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</si>
  <si>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</si>
  <si>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</si>
  <si>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</si>
  <si>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</si>
  <si>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</si>
  <si>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</si>
  <si>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</si>
  <si>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</si>
  <si>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</si>
  <si>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</si>
  <si>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</si>
  <si>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</si>
  <si>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</si>
  <si>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</si>
  <si>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</si>
  <si>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</si>
  <si>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</si>
  <si>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</si>
  <si>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</si>
  <si>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</si>
  <si>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</si>
  <si>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</si>
  <si>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</si>
  <si>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</si>
  <si>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</si>
  <si>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</si>
  <si>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</si>
  <si>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</si>
  <si>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</si>
  <si>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</si>
  <si>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</si>
  <si>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</si>
  <si>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</si>
  <si>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</si>
  <si>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</si>
  <si>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</si>
  <si>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</si>
  <si>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</si>
  <si>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</si>
  <si>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</si>
  <si>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</si>
  <si>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</si>
  <si>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</si>
  <si>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</si>
  <si>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</si>
  <si>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</si>
  <si>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</si>
  <si>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</si>
  <si>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</si>
  <si>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</si>
  <si>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</si>
  <si>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</si>
  <si>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</si>
  <si>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</si>
  <si>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</si>
  <si>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</si>
  <si>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</si>
  <si>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</si>
  <si>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</si>
  <si>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</si>
  <si>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</si>
  <si>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</si>
  <si>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</si>
  <si>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</si>
  <si>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</si>
  <si>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</si>
  <si>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</si>
  <si>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</si>
  <si>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</si>
  <si>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</si>
  <si>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</si>
  <si>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</si>
  <si>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</si>
  <si>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</si>
  <si>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</si>
  <si>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</si>
  <si>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</si>
  <si>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</si>
  <si>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</si>
  <si>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</si>
  <si>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</si>
  <si>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</si>
  <si>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</si>
  <si>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</si>
  <si>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</si>
  <si>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</si>
  <si>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</si>
  <si>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</si>
  <si>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</si>
  <si>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</si>
  <si>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</si>
  <si>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</si>
  <si>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</si>
  <si>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</si>
  <si>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</si>
  <si>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</si>
  <si>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</si>
  <si>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</si>
  <si>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</si>
  <si>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</si>
  <si>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</si>
  <si>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</si>
  <si>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</si>
  <si>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</si>
  <si>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</si>
  <si>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</si>
  <si>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</si>
  <si>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</si>
  <si>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</si>
  <si>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</si>
  <si>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</si>
  <si>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</si>
  <si>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</si>
  <si>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</si>
  <si>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</si>
  <si>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</si>
  <si>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</si>
  <si>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</si>
  <si>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</si>
  <si>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</si>
  <si>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</si>
  <si>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</si>
  <si>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</si>
  <si>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</si>
  <si>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</si>
  <si>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</si>
  <si>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</si>
  <si>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</si>
  <si>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</si>
  <si>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</si>
  <si>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</si>
  <si>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</si>
  <si>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</si>
  <si>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</si>
  <si>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</si>
  <si>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</si>
  <si>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</si>
  <si>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</si>
  <si>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</si>
  <si>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</si>
  <si>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</si>
  <si>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</si>
  <si>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</si>
  <si>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</si>
  <si>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</si>
  <si>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</si>
  <si>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</si>
  <si>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</si>
  <si>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</si>
  <si>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</si>
  <si>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</si>
  <si>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</si>
  <si>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</si>
  <si>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</si>
  <si>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</si>
  <si>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</si>
  <si>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</si>
  <si>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</si>
  <si>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</si>
  <si>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</si>
  <si>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</si>
  <si>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</si>
  <si>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</si>
  <si>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</si>
  <si>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</si>
  <si>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</si>
  <si>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</si>
  <si>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</si>
  <si>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</si>
  <si>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</si>
  <si>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</si>
  <si>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</si>
  <si>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</si>
  <si>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</si>
  <si>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</si>
  <si>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</si>
  <si>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</si>
  <si>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</si>
  <si>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</si>
  <si>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</si>
  <si>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</si>
  <si>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</si>
  <si>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</si>
  <si>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</si>
  <si>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</si>
  <si>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</si>
  <si>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</si>
  <si>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</si>
  <si>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</si>
  <si>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</si>
  <si>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</si>
  <si>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</si>
  <si>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</si>
  <si>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</si>
  <si>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</si>
  <si>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</si>
  <si>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</si>
  <si>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</si>
  <si>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</si>
  <si>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</si>
  <si>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</si>
  <si>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</si>
  <si>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</si>
  <si>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</si>
  <si>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</si>
  <si>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</si>
  <si>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</si>
  <si>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</si>
  <si>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</si>
  <si>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</si>
  <si>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</si>
  <si>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</si>
  <si>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</si>
  <si>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</si>
  <si>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</si>
  <si>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</si>
  <si>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</si>
  <si>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</si>
  <si>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</si>
  <si>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</si>
  <si>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</si>
  <si>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</si>
  <si>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</si>
  <si>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</si>
  <si>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</si>
  <si>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</si>
  <si>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</si>
  <si>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</si>
  <si>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</si>
  <si>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</si>
  <si>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</si>
  <si>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</si>
  <si>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</si>
  <si>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</si>
  <si>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</si>
  <si>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</si>
  <si>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</si>
  <si>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</si>
  <si>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</si>
  <si>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</si>
  <si>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</si>
  <si>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</si>
  <si>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</si>
  <si>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</si>
  <si>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</si>
  <si>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</si>
  <si>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</si>
  <si>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</si>
  <si>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</si>
  <si>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</si>
  <si>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</si>
  <si>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</si>
  <si>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</si>
  <si>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</si>
  <si>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</si>
  <si>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</si>
  <si>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</si>
  <si>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</si>
  <si>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</si>
  <si>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</si>
  <si>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</si>
  <si>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</si>
  <si>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</si>
  <si>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</si>
  <si>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</si>
  <si>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</si>
  <si>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</si>
  <si>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</si>
  <si>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</si>
  <si>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</si>
  <si>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</si>
  <si>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</si>
  <si>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</si>
  <si>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</si>
  <si>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</si>
  <si>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</si>
  <si>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</si>
  <si>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</si>
  <si>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</si>
  <si>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</si>
  <si>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</si>
  <si>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</si>
  <si>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</si>
  <si>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</si>
  <si>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</si>
  <si>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</si>
  <si>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</si>
  <si>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</si>
  <si>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</si>
  <si>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</si>
  <si>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</si>
  <si>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</si>
  <si>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</si>
  <si>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</si>
  <si>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</si>
  <si>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</si>
  <si>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</si>
  <si>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</si>
  <si>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</si>
  <si>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</si>
  <si>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</si>
  <si>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</si>
  <si>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</si>
  <si>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</si>
  <si>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</si>
  <si>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</si>
  <si>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</si>
  <si>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</si>
  <si>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</si>
  <si>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</si>
  <si>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</si>
  <si>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</si>
  <si>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</si>
  <si>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</si>
  <si>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</si>
  <si>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</si>
  <si>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</si>
  <si>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</si>
  <si>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</si>
  <si>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</si>
  <si>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</si>
  <si>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</si>
  <si>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</si>
  <si>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</si>
  <si>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</si>
  <si>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</si>
  <si>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</si>
  <si>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</si>
  <si>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</si>
  <si>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</si>
  <si>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</si>
  <si>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</si>
  <si>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</si>
  <si>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</si>
  <si>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</si>
  <si>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</si>
  <si>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</si>
  <si>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</si>
  <si>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</si>
  <si>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</si>
  <si>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</si>
  <si>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</si>
  <si>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</si>
  <si>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</si>
  <si>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</si>
  <si>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</si>
  <si>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</si>
  <si>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</si>
  <si>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</si>
  <si>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</si>
  <si>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</si>
  <si>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</si>
  <si>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</si>
  <si>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</si>
  <si>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</si>
  <si>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</si>
  <si>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</si>
  <si>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</si>
  <si>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</si>
  <si>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</si>
  <si>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</si>
  <si>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</si>
  <si>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</si>
  <si>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</si>
  <si>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</si>
  <si>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</si>
  <si>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</si>
  <si>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</si>
  <si>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</si>
  <si>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</si>
  <si>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</si>
  <si>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</si>
  <si>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</si>
  <si>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</si>
  <si>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</si>
  <si>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</si>
  <si>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</si>
  <si>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</si>
  <si>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</si>
  <si>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</si>
  <si>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</si>
  <si>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</si>
  <si>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</si>
  <si>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</si>
  <si>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</si>
  <si>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</si>
  <si>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</si>
  <si>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</si>
  <si>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</si>
  <si>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</si>
  <si>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</si>
  <si>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</si>
  <si>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</si>
  <si>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</si>
  <si>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</si>
  <si>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</si>
  <si>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</si>
  <si>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</si>
  <si>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</si>
  <si>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</si>
  <si>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</si>
  <si>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</si>
  <si>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</si>
  <si>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</si>
  <si>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</si>
  <si>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</si>
  <si>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</si>
  <si>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</si>
  <si>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</si>
  <si>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</si>
  <si>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</si>
  <si>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</si>
  <si>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</si>
  <si>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</si>
  <si>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</si>
  <si>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</si>
  <si>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</si>
  <si>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</si>
  <si>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</si>
  <si>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</si>
  <si>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</si>
  <si>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</si>
  <si>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</si>
  <si>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</si>
  <si>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</si>
  <si>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</si>
  <si>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</si>
  <si>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</si>
  <si>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</si>
  <si>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</si>
  <si>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</si>
  <si>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</si>
  <si>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</si>
  <si>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</si>
  <si>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</si>
  <si>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</si>
  <si>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</si>
  <si>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</si>
  <si>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</si>
  <si>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</si>
  <si>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</si>
  <si>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</si>
  <si>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</si>
  <si>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</si>
  <si>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</si>
  <si>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</si>
  <si>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</si>
  <si>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</si>
  <si>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</si>
  <si>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</si>
  <si>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</si>
  <si>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</si>
  <si>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</si>
  <si>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</si>
  <si>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</si>
  <si>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</si>
  <si>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</si>
  <si>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</si>
  <si>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</si>
  <si>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</si>
  <si>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</si>
  <si>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</si>
  <si>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</si>
  <si>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</si>
  <si>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</si>
  <si>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</si>
  <si>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</si>
  <si>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</si>
  <si>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</si>
  <si>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</si>
  <si>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</si>
  <si>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</si>
  <si>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</si>
  <si>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</si>
  <si>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</si>
  <si>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</si>
  <si>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</si>
  <si>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</si>
  <si>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</si>
  <si>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</si>
  <si>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</si>
  <si>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</si>
  <si>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</si>
  <si>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</si>
  <si>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</si>
  <si>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</si>
  <si>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</si>
  <si>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</si>
  <si>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</si>
  <si>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</si>
  <si>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</si>
  <si>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</si>
  <si>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</si>
  <si>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</si>
  <si>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</si>
  <si>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</si>
  <si>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</si>
  <si>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</si>
  <si>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</si>
  <si>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</si>
  <si>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</si>
  <si>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</si>
  <si>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</si>
  <si>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</si>
  <si>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</si>
  <si>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</si>
  <si>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</si>
  <si>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</si>
  <si>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</si>
  <si>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</si>
  <si>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</si>
  <si>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</si>
  <si>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</si>
  <si>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</si>
  <si>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</si>
  <si>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</si>
  <si>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</si>
  <si>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</si>
  <si>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</si>
  <si>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</si>
  <si>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</si>
  <si>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</si>
  <si>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</si>
  <si>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</si>
  <si>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</si>
  <si>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</si>
  <si>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</si>
  <si>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</si>
  <si>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</si>
  <si>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</si>
  <si>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</si>
  <si>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</si>
  <si>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</si>
  <si>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</si>
  <si>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</si>
  <si>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</si>
  <si>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</si>
  <si>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</si>
  <si>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</si>
  <si>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</si>
  <si>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</si>
  <si>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</si>
  <si>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</si>
  <si>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</si>
  <si>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</si>
  <si>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</si>
  <si>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</si>
  <si>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</si>
  <si>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</si>
  <si>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</si>
  <si>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</si>
  <si>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</si>
  <si>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</si>
  <si>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</si>
  <si>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</si>
  <si>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</si>
  <si>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</si>
  <si>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</si>
  <si>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</si>
  <si>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</si>
  <si>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</si>
  <si>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</si>
  <si>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</si>
  <si>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</si>
  <si>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</si>
  <si>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</si>
  <si>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</si>
  <si>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</si>
  <si>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</si>
  <si>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</si>
  <si>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</si>
  <si>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</si>
  <si>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</si>
  <si>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</si>
  <si>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</si>
  <si>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</si>
  <si>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</si>
  <si>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</si>
  <si>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</si>
  <si>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</si>
  <si>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</si>
  <si>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</si>
  <si>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</si>
  <si>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</si>
  <si>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</si>
  <si>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</si>
  <si>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</si>
  <si>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</si>
  <si>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</si>
  <si>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</si>
  <si>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</si>
  <si>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</si>
  <si>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</si>
  <si>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</si>
  <si>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</si>
  <si>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</si>
  <si>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</si>
  <si>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</si>
  <si>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</si>
  <si>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</si>
  <si>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</si>
  <si>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</si>
  <si>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</si>
  <si>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</si>
  <si>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</si>
  <si>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</si>
  <si>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</si>
  <si>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</si>
  <si>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</si>
  <si>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</si>
  <si>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</si>
  <si>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</si>
  <si>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</si>
  <si>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</si>
  <si>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</si>
  <si>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</si>
  <si>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</si>
  <si>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</si>
  <si>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</si>
  <si>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</si>
  <si>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</si>
  <si>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</si>
  <si>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</si>
  <si>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</si>
  <si>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</si>
  <si>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</si>
  <si>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</si>
  <si>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</si>
  <si>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</si>
  <si>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</si>
  <si>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</si>
  <si>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</si>
  <si>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</si>
  <si>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</si>
  <si>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</si>
  <si>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</si>
  <si>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</si>
  <si>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</si>
  <si>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</si>
  <si>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</si>
  <si>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</si>
  <si>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</si>
  <si>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</si>
  <si>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</si>
  <si>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</si>
  <si>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</si>
  <si>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</si>
  <si>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</si>
  <si>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</si>
  <si>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</si>
  <si>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</si>
  <si>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</si>
  <si>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</si>
  <si>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</si>
  <si>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</si>
  <si>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</si>
  <si>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</si>
  <si>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</si>
  <si>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</si>
  <si>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</si>
  <si>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</si>
  <si>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</si>
  <si>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</si>
  <si>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</si>
  <si>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</si>
  <si>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</si>
  <si>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</si>
  <si>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</si>
  <si>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</si>
  <si>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</si>
  <si>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</si>
  <si>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</si>
  <si>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</si>
  <si>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</si>
  <si>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</si>
  <si>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</si>
  <si>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</si>
  <si>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</si>
  <si>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</si>
  <si>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</si>
  <si>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</si>
  <si>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</si>
  <si>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</si>
  <si>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</si>
  <si>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</si>
  <si>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</si>
  <si>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</si>
  <si>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</si>
  <si>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</si>
  <si>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</si>
  <si>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</si>
  <si>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</si>
  <si>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</si>
  <si>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</si>
  <si>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</si>
  <si>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</si>
  <si>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</si>
  <si>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</si>
  <si>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</si>
  <si>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</si>
  <si>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</si>
  <si>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</si>
  <si>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</si>
  <si>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</si>
  <si>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</si>
  <si>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</si>
  <si>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</si>
  <si>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</si>
  <si>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</si>
  <si>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</si>
  <si>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</si>
  <si>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</si>
  <si>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</si>
  <si>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</si>
  <si>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</si>
  <si>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</si>
  <si>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</si>
  <si>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</si>
  <si>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</si>
  <si>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</si>
  <si>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</si>
  <si>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</si>
  <si>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</si>
  <si>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</si>
  <si>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</si>
  <si>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</si>
  <si>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</si>
  <si>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</si>
  <si>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</si>
  <si>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</si>
  <si>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</si>
  <si>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</si>
  <si>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</si>
  <si>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</si>
  <si>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</si>
  <si>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</si>
  <si>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</si>
  <si>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</si>
  <si>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</si>
  <si>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</si>
  <si>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</si>
  <si>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</si>
  <si>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</si>
  <si>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</si>
  <si>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</si>
  <si>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</si>
  <si>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</si>
  <si>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</si>
  <si>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</si>
  <si>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</si>
  <si>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</si>
  <si>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</si>
  <si>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</si>
  <si>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</si>
  <si>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</si>
  <si>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</si>
  <si>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</si>
  <si>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</si>
  <si>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</si>
  <si>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</si>
  <si>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</si>
  <si>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</si>
  <si>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</si>
  <si>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</si>
  <si>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</si>
  <si>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</si>
  <si>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</si>
  <si>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</si>
  <si>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</si>
  <si>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</si>
  <si>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</si>
  <si>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</si>
  <si>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</si>
  <si>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</si>
  <si>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</si>
  <si>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</si>
  <si>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</si>
  <si>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</si>
  <si>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</si>
  <si>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</si>
  <si>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</si>
  <si>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</si>
  <si>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</si>
  <si>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</si>
  <si>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</si>
  <si>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</si>
  <si>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</si>
  <si>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</si>
  <si>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</si>
  <si>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</si>
  <si>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</si>
  <si>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</si>
  <si>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</si>
  <si>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</si>
  <si>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</si>
  <si>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</si>
  <si>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</si>
  <si>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</si>
  <si>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</si>
  <si>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</si>
  <si>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</si>
  <si>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</si>
  <si>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</si>
  <si>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</si>
  <si>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</si>
  <si>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</si>
  <si>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</si>
  <si>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</si>
  <si>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</si>
  <si>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</si>
  <si>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</si>
  <si>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</si>
  <si>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</si>
  <si>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</si>
  <si>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</si>
  <si>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</si>
  <si>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</si>
  <si>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</si>
  <si>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</si>
  <si>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</si>
  <si>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</si>
  <si>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</si>
  <si>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</si>
  <si>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</si>
  <si>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</si>
  <si>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</si>
  <si>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</si>
  <si>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</si>
  <si>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</si>
  <si>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</si>
  <si>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</si>
  <si>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</si>
  <si>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</si>
  <si>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</si>
  <si>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</si>
  <si>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</si>
  <si>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</si>
  <si>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</si>
  <si>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</si>
  <si>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</si>
  <si>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</si>
  <si>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</si>
  <si>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</si>
  <si>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</si>
  <si>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</si>
  <si>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</si>
  <si>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</si>
  <si>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</si>
  <si>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</si>
  <si>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</si>
  <si>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</si>
  <si>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</si>
  <si>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</si>
  <si>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</si>
  <si>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</si>
  <si>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</si>
  <si>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</si>
  <si>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</si>
  <si>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</si>
  <si>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</si>
  <si>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</si>
  <si>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</si>
  <si>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</si>
  <si>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</si>
  <si>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</si>
  <si>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</si>
  <si>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</si>
  <si>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</si>
  <si>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</si>
  <si>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</si>
  <si>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</si>
  <si>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</si>
  <si>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</si>
  <si>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</si>
  <si>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</si>
  <si>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</si>
  <si>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</si>
  <si>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</si>
  <si>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</si>
  <si>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</si>
  <si>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</si>
  <si>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</si>
  <si>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</si>
  <si>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</si>
  <si>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</si>
  <si>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</si>
  <si>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</si>
  <si>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</si>
  <si>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</si>
  <si>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</si>
  <si>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</si>
  <si>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</si>
  <si>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</si>
  <si>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</si>
  <si>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</si>
  <si>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</si>
  <si>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</si>
  <si>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</si>
  <si>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</si>
  <si>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</si>
  <si>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</si>
  <si>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</si>
  <si>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</si>
  <si>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</si>
  <si>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</si>
  <si>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</si>
  <si>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</si>
  <si>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</si>
  <si>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</si>
  <si>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</si>
  <si>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</si>
  <si>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</si>
  <si>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</si>
  <si>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</si>
  <si>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</si>
  <si>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</si>
  <si>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</si>
  <si>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</si>
  <si>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</si>
  <si>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</si>
  <si>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</si>
  <si>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</si>
  <si>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</si>
  <si>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</si>
  <si>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</si>
  <si>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</si>
  <si>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</si>
  <si>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</si>
  <si>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</si>
  <si>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</si>
  <si>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</si>
  <si>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</si>
  <si>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</si>
  <si>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</si>
  <si>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</si>
  <si>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</si>
  <si>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</si>
  <si>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</si>
  <si>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</si>
  <si>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</si>
  <si>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</si>
  <si>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</si>
  <si>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</si>
  <si>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</si>
  <si>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</si>
  <si>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</si>
  <si>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</si>
  <si>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</si>
  <si>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</si>
  <si>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</si>
  <si>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</si>
  <si>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</si>
  <si>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</si>
  <si>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</si>
  <si>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</si>
  <si>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</si>
  <si>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</si>
  <si>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</si>
  <si>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</si>
  <si>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</si>
  <si>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</si>
  <si>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</si>
  <si>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</si>
  <si>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</si>
  <si>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</si>
  <si>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</si>
  <si>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</si>
  <si>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</si>
  <si>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</si>
  <si>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</si>
  <si>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</si>
  <si>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</si>
  <si>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</si>
  <si>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</si>
  <si>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</si>
  <si>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</si>
  <si>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</si>
  <si>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</si>
  <si>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</si>
  <si>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</si>
  <si>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</si>
  <si>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</si>
  <si>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</si>
  <si>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</si>
  <si>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</si>
  <si>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</si>
  <si>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</si>
  <si>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</si>
  <si>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</si>
  <si>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</si>
  <si>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</si>
  <si>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</si>
  <si>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</si>
  <si>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</si>
  <si>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</si>
  <si>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</si>
  <si>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</si>
  <si>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</si>
  <si>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</si>
  <si>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</si>
  <si>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</si>
  <si>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</si>
  <si>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</si>
  <si>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</si>
  <si>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</si>
  <si>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</si>
  <si>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</si>
  <si>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</si>
  <si>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</si>
  <si>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</si>
  <si>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</si>
  <si>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</si>
  <si>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</si>
  <si>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</si>
  <si>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</si>
  <si>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</si>
  <si>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</si>
  <si>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</si>
  <si>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</si>
  <si>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</si>
  <si>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</si>
  <si>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</si>
  <si>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</si>
  <si>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</si>
  <si>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</si>
  <si>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</si>
  <si>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</si>
  <si>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</si>
  <si>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</si>
  <si>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</si>
  <si>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</si>
  <si>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</si>
  <si>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</si>
  <si>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</si>
  <si>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</si>
  <si>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</si>
  <si>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</si>
  <si>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</si>
  <si>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</si>
  <si>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</si>
  <si>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</si>
  <si>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</si>
  <si>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</si>
  <si>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</si>
  <si>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</si>
  <si>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</si>
  <si>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</si>
  <si>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</si>
  <si>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</si>
  <si>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</si>
  <si>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</si>
  <si>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</si>
  <si>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</si>
  <si>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</si>
  <si>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</si>
  <si>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</si>
  <si>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</si>
  <si>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</si>
  <si>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</si>
  <si>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</si>
  <si>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</si>
  <si>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</si>
  <si>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</si>
  <si>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</si>
  <si>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</si>
  <si>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</si>
  <si>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</si>
  <si>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</si>
  <si>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</si>
  <si>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</si>
  <si>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</si>
  <si>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</si>
  <si>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</si>
  <si>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</si>
  <si>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</si>
  <si>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</si>
  <si>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</si>
  <si>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</si>
  <si>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</si>
  <si>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</si>
  <si>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</si>
  <si>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</si>
  <si>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</si>
  <si>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</si>
  <si>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</si>
  <si>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</si>
  <si>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</si>
  <si>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</si>
  <si>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</si>
  <si>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</si>
  <si>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</si>
  <si>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</si>
  <si>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</si>
  <si>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</si>
  <si>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</si>
  <si>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</si>
  <si>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</si>
  <si>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</si>
  <si>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</si>
  <si>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</si>
  <si>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</si>
  <si>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</si>
  <si>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</si>
  <si>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</si>
  <si>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</si>
  <si>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</si>
  <si>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</si>
  <si>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</si>
  <si>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</si>
  <si>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</si>
  <si>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</si>
  <si>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</si>
  <si>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</si>
  <si>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</si>
  <si>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</si>
  <si>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</si>
  <si>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</si>
  <si>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</si>
  <si>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</si>
  <si>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</si>
  <si>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</si>
  <si>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</si>
  <si>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</si>
  <si>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</si>
  <si>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</si>
  <si>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</si>
  <si>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</si>
  <si>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</si>
  <si>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</si>
  <si>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</si>
  <si>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</si>
  <si>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</si>
  <si>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</si>
  <si>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</si>
  <si>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</si>
  <si>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</si>
  <si>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</si>
  <si>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</si>
  <si>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</si>
  <si>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</si>
  <si>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</si>
  <si>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</si>
  <si>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</si>
  <si>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</si>
  <si>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</si>
  <si>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</si>
  <si>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</si>
  <si>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</si>
  <si>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</si>
  <si>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</si>
  <si>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</si>
  <si>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</si>
  <si>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</si>
  <si>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</si>
  <si>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</si>
  <si>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</si>
  <si>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</si>
  <si>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</si>
  <si>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</si>
  <si>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</si>
  <si>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</si>
  <si>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</si>
  <si>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</si>
  <si>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</si>
  <si>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</si>
  <si>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</si>
  <si>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</si>
  <si>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</si>
  <si>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</si>
  <si>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</si>
  <si>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</si>
  <si>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</si>
  <si>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</si>
  <si>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</si>
  <si>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</si>
  <si>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</si>
  <si>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</si>
  <si>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</si>
  <si>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</si>
  <si>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</si>
  <si>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</si>
  <si>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</si>
  <si>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</si>
  <si>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</si>
  <si>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</si>
  <si>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</si>
  <si>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</si>
  <si>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</si>
  <si>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</si>
  <si>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</si>
  <si>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</si>
  <si>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</si>
  <si>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</si>
  <si>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</si>
  <si>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</si>
  <si>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</si>
  <si>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</si>
  <si>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</si>
  <si>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</si>
  <si>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</si>
  <si>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</si>
  <si>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</si>
  <si>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</si>
  <si>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</si>
  <si>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</si>
  <si>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</si>
  <si>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</si>
  <si>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</si>
  <si>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</si>
  <si>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</si>
  <si>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</si>
  <si>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</si>
  <si>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</si>
  <si>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</si>
  <si>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</si>
  <si>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</si>
  <si>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</si>
  <si>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</si>
  <si>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</si>
  <si>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</si>
  <si>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</si>
  <si>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</si>
  <si>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</si>
  <si>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</si>
  <si>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</si>
  <si>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</si>
  <si>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</si>
  <si>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</si>
  <si>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</si>
  <si>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</si>
  <si>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</si>
  <si>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</si>
  <si>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</si>
  <si>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</si>
  <si>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</si>
  <si>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</si>
  <si>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</si>
  <si>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</si>
  <si>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</si>
  <si>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</si>
  <si>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</si>
  <si>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</si>
  <si>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</si>
  <si>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</si>
  <si>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</si>
  <si>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</si>
  <si>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</si>
  <si>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</si>
  <si>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</si>
  <si>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</si>
  <si>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</si>
  <si>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</si>
  <si>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</si>
  <si>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</si>
  <si>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</si>
  <si>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</si>
  <si>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</si>
  <si>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</si>
  <si>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</si>
  <si>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</si>
  <si>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</si>
  <si>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</si>
  <si>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</si>
  <si>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</si>
  <si>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</si>
  <si>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</si>
  <si>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</si>
  <si>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</si>
  <si>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</si>
  <si>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</si>
  <si>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</si>
  <si>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</si>
  <si>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</si>
  <si>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</si>
  <si>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</si>
  <si>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</si>
  <si>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</si>
  <si>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</si>
  <si>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</si>
  <si>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</si>
  <si>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</si>
  <si>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</si>
  <si>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</si>
  <si>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</si>
  <si>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</si>
  <si>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</si>
  <si>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</si>
  <si>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</si>
  <si>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</si>
  <si>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</si>
  <si>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</si>
  <si>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</si>
  <si>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</si>
  <si>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</si>
  <si>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</si>
  <si>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</si>
  <si>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</si>
  <si>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</si>
  <si>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</si>
  <si>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</si>
  <si>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</si>
  <si>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</si>
  <si>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</si>
  <si>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</si>
  <si>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</si>
  <si>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</si>
  <si>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</si>
  <si>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</si>
  <si>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</si>
  <si>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</si>
  <si>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</si>
  <si>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</si>
  <si>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</si>
  <si>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</si>
  <si>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</si>
  <si>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</si>
  <si>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</si>
  <si>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</si>
  <si>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</si>
  <si>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</si>
  <si>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</si>
  <si>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</si>
  <si>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</si>
  <si>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</si>
  <si>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</si>
  <si>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</si>
  <si>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</si>
  <si>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</si>
  <si>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</si>
  <si>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</si>
  <si>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</si>
  <si>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</si>
  <si>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</si>
  <si>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</si>
  <si>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</si>
  <si>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</si>
  <si>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</si>
  <si>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</si>
  <si>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</si>
  <si>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</si>
  <si>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</si>
  <si>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</si>
  <si>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</si>
  <si>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</si>
  <si>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</si>
  <si>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</si>
  <si>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</si>
  <si>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</si>
  <si>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</si>
  <si>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</si>
  <si>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</si>
  <si>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</si>
  <si>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</si>
  <si>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</si>
  <si>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</si>
  <si>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</si>
  <si>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</si>
  <si>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</si>
  <si>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</si>
  <si>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</si>
  <si>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</si>
  <si>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</si>
  <si>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</si>
  <si>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</si>
  <si>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</si>
  <si>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</si>
  <si>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</si>
  <si>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</si>
  <si>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</si>
  <si>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</si>
  <si>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</si>
  <si>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</si>
  <si>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</si>
  <si>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</si>
  <si>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</si>
  <si>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</si>
  <si>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</si>
  <si>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</si>
  <si>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</si>
  <si>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</si>
  <si>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</si>
  <si>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</si>
  <si>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</si>
  <si>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</si>
  <si>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</si>
  <si>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</si>
  <si>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</si>
  <si>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</si>
  <si>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</si>
  <si>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</si>
  <si>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</si>
  <si>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</si>
  <si>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</si>
  <si>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</si>
  <si>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</si>
  <si>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</si>
  <si>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</si>
  <si>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</si>
  <si>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</si>
  <si>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</si>
  <si>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</si>
  <si>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</si>
  <si>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</si>
  <si>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</si>
  <si>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</si>
  <si>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</si>
  <si>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</si>
  <si>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</si>
  <si>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</si>
  <si>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</si>
  <si>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</si>
  <si>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</si>
  <si>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</si>
  <si>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</si>
  <si>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</si>
  <si>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</si>
  <si>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</si>
  <si>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</si>
  <si>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</si>
  <si>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</si>
  <si>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</si>
  <si>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</si>
  <si>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</si>
  <si>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</si>
  <si>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</si>
  <si>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</si>
  <si>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</si>
  <si>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</si>
  <si>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</si>
  <si>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</si>
  <si>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</si>
  <si>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</si>
  <si>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</si>
  <si>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</si>
  <si>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</si>
  <si>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</si>
  <si>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</si>
  <si>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</si>
  <si>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</si>
  <si>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</si>
  <si>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</si>
  <si>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</si>
  <si>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</si>
  <si>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</si>
  <si>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</si>
  <si>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</si>
  <si>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</si>
  <si>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</si>
  <si>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</si>
  <si>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</si>
  <si>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</si>
  <si>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</si>
  <si>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</si>
  <si>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</si>
  <si>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</si>
  <si>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</si>
  <si>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</si>
  <si>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</si>
  <si>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</si>
  <si>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</si>
  <si>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</si>
  <si>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</si>
  <si>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</si>
  <si>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</si>
  <si>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</si>
  <si>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</si>
  <si>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</si>
  <si>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</si>
  <si>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</si>
  <si>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</si>
  <si>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</si>
  <si>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</si>
  <si>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</si>
  <si>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</si>
  <si>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</si>
  <si>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</si>
  <si>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</si>
  <si>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</si>
  <si>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</si>
  <si>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</si>
  <si>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</si>
  <si>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</si>
  <si>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</si>
  <si>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</si>
  <si>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</si>
  <si>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</si>
  <si>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</si>
  <si>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</si>
  <si>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</si>
  <si>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</si>
  <si>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</si>
  <si>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</si>
  <si>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</si>
  <si>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</si>
  <si>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</si>
  <si>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</si>
  <si>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</si>
  <si>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</si>
  <si>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</si>
  <si>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</si>
  <si>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</si>
  <si>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</si>
  <si>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</si>
  <si>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</si>
  <si>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</si>
  <si>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</si>
  <si>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</si>
  <si>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</si>
  <si>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</si>
  <si>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</si>
  <si>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</si>
  <si>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</si>
  <si>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</si>
  <si>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</si>
  <si>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</si>
  <si>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</si>
  <si>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</si>
  <si>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</si>
  <si>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</si>
  <si>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</si>
  <si>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</si>
  <si>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</si>
  <si>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</si>
  <si>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</si>
  <si>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</si>
  <si>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</si>
  <si>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</si>
  <si>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</si>
  <si>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</si>
  <si>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</si>
  <si>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</si>
  <si>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</si>
  <si>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</si>
  <si>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</si>
  <si>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</si>
  <si>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</si>
  <si>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</si>
  <si>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</si>
  <si>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</si>
  <si>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</si>
  <si>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</si>
  <si>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</si>
  <si>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</si>
  <si>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</si>
  <si>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</si>
  <si>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</si>
  <si>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</si>
  <si>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</si>
  <si>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</si>
  <si>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</si>
  <si>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</si>
  <si>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</si>
  <si>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</si>
  <si>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</si>
  <si>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</si>
  <si>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</si>
  <si>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</si>
  <si>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</si>
  <si>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</si>
  <si>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</si>
  <si>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</si>
  <si>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</si>
  <si>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</si>
  <si>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</si>
  <si>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</si>
  <si>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</si>
  <si>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</si>
  <si>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</si>
  <si>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</si>
  <si>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</si>
  <si>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</si>
  <si>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</si>
  <si>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</si>
  <si>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</si>
  <si>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</si>
  <si>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</si>
  <si>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</si>
  <si>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</si>
  <si>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</si>
  <si>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</si>
  <si>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</si>
  <si>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</si>
  <si>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</si>
  <si>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</si>
  <si>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</si>
  <si>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</si>
  <si>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</si>
  <si>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</si>
  <si>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</si>
  <si>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</si>
  <si>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</si>
  <si>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</si>
  <si>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</si>
  <si>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</si>
  <si>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</si>
  <si>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</si>
  <si>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</si>
  <si>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</si>
  <si>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</si>
  <si>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</si>
  <si>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</si>
  <si>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</si>
  <si>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</si>
  <si>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</si>
  <si>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</si>
  <si>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</si>
  <si>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</si>
  <si>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</si>
  <si>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</si>
  <si>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</si>
  <si>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</si>
  <si>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</si>
  <si>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</si>
  <si>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</si>
  <si>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</si>
  <si>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</si>
  <si>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</si>
  <si>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</si>
  <si>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</si>
  <si>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</si>
  <si>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</si>
  <si>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</si>
  <si>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</si>
  <si>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</si>
  <si>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</si>
  <si>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</si>
  <si>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</si>
  <si>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</si>
  <si>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</si>
  <si>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</si>
  <si>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</si>
  <si>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</si>
  <si>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</si>
  <si>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</si>
  <si>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</si>
  <si>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</si>
  <si>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</si>
  <si>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</si>
  <si>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</si>
  <si>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</si>
  <si>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</si>
  <si>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</si>
  <si>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</si>
  <si>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</si>
  <si>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</si>
  <si>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</si>
  <si>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</si>
  <si>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</si>
  <si>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</si>
  <si>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</si>
  <si>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</si>
  <si>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</si>
  <si>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</si>
  <si>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</si>
  <si>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</si>
  <si>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</si>
  <si>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</si>
  <si>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</si>
  <si>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</si>
  <si>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</si>
  <si>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</si>
  <si>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</si>
  <si>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</si>
  <si>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</si>
  <si>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</si>
  <si>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</si>
  <si>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</si>
  <si>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</si>
  <si>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</si>
  <si>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</si>
  <si>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</si>
  <si>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</si>
  <si>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</si>
  <si>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</si>
  <si>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</si>
  <si>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</si>
  <si>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</si>
  <si>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</si>
  <si>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</si>
  <si>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</si>
  <si>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</si>
  <si>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</si>
  <si>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</si>
  <si>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</si>
  <si>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</si>
  <si>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</si>
  <si>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</si>
  <si>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</si>
  <si>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</si>
  <si>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</si>
  <si>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</si>
  <si>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</si>
  <si>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</si>
  <si>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</si>
  <si>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</si>
  <si>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</si>
  <si>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</si>
  <si>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</si>
  <si>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</si>
  <si>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</si>
  <si>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</si>
  <si>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</si>
  <si>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</si>
  <si>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</si>
  <si>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</si>
  <si>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</si>
  <si>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</si>
  <si>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</si>
  <si>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</si>
  <si>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</si>
  <si>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</si>
  <si>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</si>
  <si>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</si>
  <si>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</si>
  <si>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</si>
  <si>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</si>
  <si>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</si>
  <si>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</si>
  <si>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</si>
  <si>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</si>
  <si>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</si>
  <si>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</si>
  <si>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</si>
  <si>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</si>
  <si>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</si>
  <si>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</si>
  <si>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</si>
  <si>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</si>
  <si>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</si>
  <si>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</si>
  <si>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</si>
  <si>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</si>
  <si>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</si>
  <si>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</si>
  <si>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</si>
  <si>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</si>
  <si>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</si>
  <si>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</si>
  <si>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</si>
  <si>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</si>
  <si>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</si>
  <si>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</si>
  <si>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</si>
  <si>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</si>
  <si>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</si>
  <si>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</si>
  <si>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</si>
  <si>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</si>
  <si>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</si>
  <si>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</si>
  <si>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</si>
  <si>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</si>
  <si>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</si>
  <si>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</si>
  <si>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</si>
  <si>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</si>
  <si>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</si>
  <si>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</si>
  <si>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</si>
  <si>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</si>
  <si>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</si>
  <si>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</si>
  <si>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</si>
  <si>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</si>
  <si>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</si>
  <si>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</si>
  <si>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</si>
  <si>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</si>
  <si>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</si>
  <si>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</si>
  <si>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</si>
  <si>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</si>
  <si>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</si>
  <si>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</si>
  <si>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</si>
  <si>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</si>
  <si>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</si>
  <si>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</si>
  <si>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</si>
  <si>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</si>
  <si>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</si>
  <si>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</si>
  <si>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</si>
  <si>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</si>
  <si>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</si>
  <si>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</si>
  <si>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</si>
  <si>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</si>
  <si>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</si>
  <si>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</si>
  <si>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</si>
  <si>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</si>
  <si>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</si>
  <si>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</si>
  <si>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</si>
  <si>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</si>
  <si>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</si>
  <si>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</si>
  <si>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</si>
  <si>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</si>
  <si>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</si>
  <si>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</si>
  <si>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</si>
  <si>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</si>
  <si>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</si>
  <si>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</si>
  <si>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</si>
  <si>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</si>
  <si>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</si>
  <si>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</si>
  <si>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</si>
  <si>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</si>
  <si>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</si>
  <si>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</si>
  <si>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</si>
  <si>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</si>
  <si>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</si>
  <si>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</si>
  <si>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</si>
  <si>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</si>
  <si>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</si>
  <si>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</si>
  <si>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</si>
  <si>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</si>
  <si>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</si>
  <si>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</si>
  <si>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</si>
  <si>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</si>
  <si>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</si>
  <si>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</si>
  <si>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</si>
  <si>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</si>
  <si>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</si>
  <si>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</si>
  <si>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</si>
  <si>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</si>
  <si>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</si>
  <si>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</si>
  <si>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</si>
  <si>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</si>
  <si>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</si>
  <si>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</si>
  <si>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</si>
  <si>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</si>
  <si>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</si>
  <si>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</si>
  <si>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</si>
  <si>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</si>
  <si>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</si>
  <si>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</si>
  <si>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</si>
  <si>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</si>
  <si>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</si>
  <si>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</si>
  <si>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</si>
  <si>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</si>
  <si>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</si>
  <si>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</si>
  <si>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</si>
  <si>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</si>
  <si>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</si>
  <si>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</si>
  <si>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</si>
  <si>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</si>
  <si>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</si>
  <si>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</si>
  <si>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</si>
  <si>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</si>
  <si>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</si>
  <si>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</si>
  <si>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</si>
  <si>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</si>
  <si>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</si>
  <si>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</si>
  <si>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</si>
  <si>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</si>
  <si>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</si>
  <si>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</si>
  <si>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</si>
  <si>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</si>
  <si>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</si>
  <si>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</si>
  <si>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</si>
  <si>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</si>
  <si>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</si>
  <si>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</si>
  <si>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</si>
  <si>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</si>
  <si>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</si>
  <si>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</si>
  <si>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</si>
  <si>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</si>
  <si>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</si>
  <si>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</si>
  <si>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</si>
  <si>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</si>
  <si>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</si>
  <si>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</si>
  <si>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</si>
  <si>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</si>
  <si>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</si>
  <si>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</si>
  <si>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</si>
  <si>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</si>
  <si>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</si>
  <si>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</si>
  <si>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</si>
  <si>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</si>
  <si>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</si>
  <si>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</si>
  <si>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</si>
  <si>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</si>
  <si>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</si>
  <si>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</si>
  <si>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</si>
  <si>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</si>
  <si>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</si>
  <si>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</si>
  <si>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</si>
  <si>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</si>
  <si>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</si>
  <si>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</si>
  <si>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</si>
  <si>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</si>
  <si>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</si>
  <si>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</si>
  <si>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</si>
  <si>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</si>
  <si>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</si>
  <si>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</si>
  <si>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</si>
  <si>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</si>
  <si>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</si>
  <si>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</si>
  <si>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</si>
  <si>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</si>
  <si>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</si>
  <si>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</si>
  <si>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</si>
  <si>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</si>
  <si>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</si>
  <si>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</si>
  <si>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</si>
  <si>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</si>
  <si>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</si>
  <si>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</si>
  <si>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</si>
  <si>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</si>
  <si>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</si>
  <si>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</si>
  <si>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</si>
  <si>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</si>
  <si>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</si>
  <si>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</si>
  <si>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</si>
  <si>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</si>
  <si>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</si>
  <si>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</si>
  <si>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</si>
  <si>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</si>
  <si>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</si>
  <si>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</si>
  <si>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</si>
  <si>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</si>
  <si>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</si>
  <si>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</si>
  <si>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</si>
  <si>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</si>
  <si>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</si>
  <si>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</si>
  <si>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</si>
  <si>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</si>
  <si>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</si>
  <si>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</si>
  <si>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</si>
  <si>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</si>
  <si>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</si>
  <si>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</si>
  <si>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</si>
  <si>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</si>
  <si>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</si>
  <si>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</si>
  <si>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</si>
  <si>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</si>
  <si>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</si>
  <si>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</si>
  <si>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</si>
  <si>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</si>
  <si>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</si>
  <si>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</si>
  <si>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</si>
  <si>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</si>
  <si>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</si>
  <si>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</si>
  <si>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</si>
  <si>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</si>
  <si>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</si>
  <si>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</si>
  <si>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</si>
  <si>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</si>
  <si>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</si>
  <si>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</si>
  <si>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</si>
  <si>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</si>
  <si>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</si>
  <si>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</si>
  <si>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</si>
  <si>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</si>
  <si>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</si>
  <si>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</si>
  <si>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</si>
  <si>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</si>
  <si>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</si>
  <si>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</si>
  <si>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</si>
  <si>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</si>
  <si>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</si>
  <si>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</si>
  <si>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</si>
  <si>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</si>
  <si>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</si>
  <si>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</si>
  <si>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</si>
  <si>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</si>
  <si>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</si>
  <si>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</si>
  <si>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</si>
  <si>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</si>
  <si>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</si>
  <si>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</si>
  <si>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</si>
  <si>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</si>
  <si>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</si>
  <si>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</si>
  <si>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</si>
  <si>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</si>
  <si>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</si>
  <si>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</si>
  <si>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</si>
  <si>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</si>
  <si>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</si>
  <si>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</si>
  <si>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</si>
  <si>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</si>
  <si>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</si>
  <si>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</si>
  <si>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</si>
  <si>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</si>
  <si>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</si>
  <si>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</si>
  <si>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</si>
  <si>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</si>
  <si>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</si>
  <si>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</si>
  <si>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</si>
  <si>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</si>
  <si>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</si>
  <si>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</si>
  <si>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</si>
  <si>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</si>
  <si>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</si>
  <si>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</si>
  <si>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</si>
  <si>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</si>
  <si>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</si>
  <si>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</si>
  <si>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</si>
  <si>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</si>
  <si>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</si>
  <si>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</si>
  <si>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</si>
  <si>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</si>
  <si>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</si>
  <si>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</si>
  <si>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</si>
  <si>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</si>
  <si>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</si>
  <si>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</si>
  <si>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</si>
  <si>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</si>
  <si>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</si>
  <si>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</si>
  <si>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</si>
  <si>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</si>
  <si>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</si>
  <si>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</si>
  <si>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</si>
  <si>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</si>
  <si>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</si>
  <si>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</si>
  <si>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</si>
  <si>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</si>
  <si>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</si>
  <si>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</si>
  <si>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</si>
  <si>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</si>
  <si>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</si>
  <si>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</si>
  <si>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</si>
  <si>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</si>
  <si>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</si>
  <si>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</si>
  <si>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</si>
  <si>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</si>
  <si>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</si>
  <si>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</si>
  <si>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</si>
  <si>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</si>
  <si>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</si>
  <si>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</si>
  <si>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</si>
  <si>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</si>
  <si>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</si>
  <si>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</si>
  <si>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</si>
  <si>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</si>
  <si>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</si>
  <si>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</si>
  <si>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</si>
  <si>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</si>
  <si>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</si>
  <si>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</si>
  <si>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</si>
  <si>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</si>
  <si>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</si>
  <si>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</si>
  <si>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</si>
  <si>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</si>
  <si>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</si>
  <si>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</si>
  <si>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</si>
  <si>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</si>
  <si>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</si>
  <si>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</si>
  <si>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</si>
  <si>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</si>
  <si>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</si>
  <si>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</si>
  <si>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</si>
  <si>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</si>
  <si>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</si>
  <si>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</si>
  <si>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</si>
  <si>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</si>
  <si>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</si>
  <si>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</si>
  <si>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</si>
  <si>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</si>
  <si>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</si>
  <si>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</si>
  <si>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</si>
  <si>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</si>
  <si>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</si>
  <si>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</si>
  <si>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</si>
  <si>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</si>
  <si>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</si>
  <si>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</si>
  <si>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</si>
  <si>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</si>
  <si>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</si>
  <si>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</si>
  <si>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</si>
  <si>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</si>
  <si>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</si>
  <si>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</si>
  <si>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</si>
  <si>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</si>
  <si>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</si>
  <si>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</si>
  <si>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</si>
  <si>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</si>
  <si>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</si>
  <si>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</si>
  <si>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</si>
  <si>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</si>
  <si>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</si>
  <si>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</si>
  <si>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</si>
  <si>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</si>
  <si>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</si>
  <si>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</si>
  <si>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</si>
  <si>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</si>
  <si>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</si>
  <si>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</si>
  <si>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</si>
  <si>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</si>
  <si>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</si>
  <si>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</si>
  <si>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</si>
  <si>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</si>
  <si>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</si>
  <si>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</si>
  <si>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</si>
  <si>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</si>
  <si>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</si>
  <si>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</si>
  <si>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</si>
  <si>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</si>
  <si>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</si>
  <si>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</si>
  <si>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</si>
  <si>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</si>
  <si>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</si>
  <si>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</si>
  <si>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</si>
  <si>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</si>
  <si>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</si>
  <si>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</si>
  <si>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</si>
  <si>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</si>
  <si>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</si>
  <si>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</si>
  <si>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</si>
  <si>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</si>
  <si>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</si>
  <si>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</si>
  <si>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</si>
  <si>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</si>
  <si>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</si>
  <si>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</si>
  <si>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</si>
  <si>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</si>
  <si>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</si>
  <si>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</si>
  <si>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</si>
  <si>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</si>
  <si>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</si>
  <si>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</si>
  <si>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</si>
  <si>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</si>
  <si>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</si>
  <si>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</si>
  <si>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</si>
  <si>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</si>
  <si>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</si>
  <si>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</si>
  <si>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</si>
  <si>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</si>
  <si>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</si>
  <si>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</si>
  <si>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</si>
  <si>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</si>
  <si>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</si>
  <si>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</si>
  <si>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</si>
  <si>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</si>
  <si>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</si>
  <si>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</si>
  <si>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</si>
  <si>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</si>
  <si>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</si>
  <si>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</si>
  <si>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</si>
  <si>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</si>
  <si>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</si>
  <si>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</si>
  <si>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</si>
  <si>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</si>
  <si>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</si>
  <si>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</si>
  <si>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</si>
  <si>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</si>
  <si>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</si>
  <si>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</si>
  <si>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</si>
  <si>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</si>
  <si>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</si>
  <si>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</si>
  <si>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</si>
  <si>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</si>
  <si>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</si>
  <si>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</si>
  <si>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</si>
  <si>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</si>
  <si>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</si>
  <si>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</si>
  <si>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</si>
  <si>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</si>
  <si>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</si>
  <si>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</si>
  <si>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</si>
  <si>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</si>
  <si>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</si>
  <si>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</si>
  <si>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</si>
  <si>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</si>
  <si>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</si>
  <si>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</si>
  <si>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</si>
  <si>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</si>
  <si>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</si>
  <si>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</si>
  <si>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</si>
  <si>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</si>
  <si>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</si>
  <si>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</si>
  <si>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</si>
  <si>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</si>
  <si>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</si>
  <si>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</si>
  <si>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</si>
  <si>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</si>
  <si>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</si>
  <si>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</si>
  <si>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</si>
  <si>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</si>
  <si>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</si>
  <si>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</si>
  <si>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</si>
  <si>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</si>
  <si>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</si>
  <si>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</si>
  <si>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</si>
  <si>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</si>
  <si>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</si>
  <si>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</si>
  <si>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</si>
  <si>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</si>
  <si>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</si>
  <si>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</si>
  <si>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</si>
  <si>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</si>
  <si>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</si>
  <si>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</si>
  <si>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</si>
  <si>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</si>
  <si>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</si>
  <si>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</si>
  <si>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</si>
  <si>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</si>
  <si>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</si>
  <si>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</si>
  <si>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</si>
  <si>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</si>
  <si>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</si>
  <si>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</si>
  <si>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</si>
  <si>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</si>
  <si>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</si>
  <si>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</si>
  <si>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</si>
  <si>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</si>
  <si>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</si>
  <si>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</si>
  <si>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</si>
  <si>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</si>
  <si>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</si>
  <si>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</si>
  <si>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</si>
  <si>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</si>
  <si>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</si>
  <si>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</si>
  <si>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</si>
  <si>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</si>
  <si>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</si>
  <si>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</si>
  <si>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</si>
  <si>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</si>
  <si>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</si>
  <si>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</si>
  <si>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</si>
  <si>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</si>
  <si>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</si>
  <si>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</si>
  <si>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</si>
  <si>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</si>
  <si>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</si>
  <si>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</si>
  <si>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</si>
  <si>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</si>
  <si>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</si>
  <si>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</si>
  <si>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</si>
  <si>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</si>
  <si>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</si>
  <si>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</si>
  <si>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</si>
  <si>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</si>
  <si>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</si>
  <si>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</si>
  <si>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</si>
  <si>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</si>
  <si>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</si>
  <si>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</si>
  <si>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</si>
  <si>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</si>
  <si>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</si>
  <si>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</si>
  <si>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</si>
  <si>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</si>
  <si>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</si>
  <si>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</si>
  <si>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</si>
  <si>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</si>
  <si>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</si>
  <si>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</si>
  <si>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</si>
  <si>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</si>
  <si>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</si>
  <si>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</si>
  <si>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</si>
  <si>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</si>
  <si>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</si>
  <si>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</si>
  <si>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</si>
  <si>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</si>
  <si>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</si>
  <si>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</si>
  <si>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</si>
  <si>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</si>
  <si>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</si>
  <si>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</si>
  <si>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</si>
  <si>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</si>
  <si>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</si>
  <si>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</si>
  <si>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</si>
  <si>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</si>
  <si>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</si>
  <si>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</si>
  <si>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</si>
  <si>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</si>
  <si>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</si>
  <si>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</si>
  <si>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</si>
  <si>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</si>
  <si>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</si>
  <si>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</si>
  <si>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</si>
  <si>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</si>
  <si>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</si>
  <si>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</si>
  <si>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</si>
  <si>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</si>
  <si>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</si>
  <si>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</si>
  <si>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</si>
  <si>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</si>
  <si>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</si>
  <si>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</si>
  <si>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</si>
  <si>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</si>
  <si>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</si>
  <si>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</si>
  <si>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</si>
  <si>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</si>
  <si>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</si>
  <si>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</si>
  <si>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</si>
  <si>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</si>
  <si>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</si>
  <si>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</si>
  <si>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</si>
  <si>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</si>
  <si>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</si>
  <si>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</si>
  <si>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</si>
  <si>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</si>
  <si>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</si>
  <si>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</si>
  <si>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</si>
  <si>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</si>
  <si>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</si>
  <si>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</si>
  <si>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</si>
  <si>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</si>
  <si>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</si>
  <si>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</si>
  <si>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</si>
  <si>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</si>
  <si>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</si>
  <si>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</si>
  <si>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</si>
  <si>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</si>
  <si>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</si>
  <si>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</si>
  <si>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</si>
  <si>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</si>
  <si>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</si>
  <si>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</si>
  <si>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</si>
  <si>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</si>
  <si>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</si>
  <si>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</si>
  <si>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</si>
  <si>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</si>
  <si>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</si>
  <si>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</si>
  <si>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</si>
  <si>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</si>
  <si>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</si>
  <si>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</si>
  <si>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</si>
  <si>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</si>
  <si>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</si>
  <si>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</si>
  <si>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</si>
  <si>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</si>
  <si>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</si>
  <si>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</si>
  <si>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</si>
  <si>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</si>
  <si>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</si>
  <si>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</si>
  <si>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</si>
  <si>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</si>
  <si>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</si>
  <si>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</si>
  <si>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</si>
  <si>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</si>
  <si>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</si>
  <si>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</si>
  <si>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</si>
  <si>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</si>
  <si>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</si>
  <si>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</si>
  <si>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</si>
  <si>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</si>
  <si>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</si>
  <si>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</si>
  <si>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</si>
  <si>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</si>
  <si>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</si>
  <si>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</si>
  <si>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</si>
  <si>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</si>
  <si>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</si>
  <si>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</si>
  <si>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</si>
  <si>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</si>
  <si>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</si>
  <si>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</si>
  <si>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</si>
  <si>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</si>
  <si>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</si>
  <si>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</si>
  <si>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</si>
  <si>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</si>
  <si>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</si>
  <si>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</si>
  <si>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</si>
  <si>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</si>
  <si>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</si>
  <si>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</si>
  <si>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</si>
  <si>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</si>
  <si>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</si>
  <si>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</si>
  <si>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</si>
  <si>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</si>
  <si>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</si>
  <si>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</si>
  <si>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</si>
  <si>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</si>
  <si>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</si>
  <si>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</si>
  <si>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</si>
  <si>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</si>
  <si>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</si>
  <si>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</si>
  <si>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</si>
  <si>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</si>
  <si>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</si>
  <si>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</si>
  <si>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</si>
  <si>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</si>
  <si>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</si>
  <si>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</si>
  <si>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</si>
  <si>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</si>
  <si>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</si>
  <si>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</si>
  <si>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</si>
  <si>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</si>
  <si>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</si>
  <si>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</si>
  <si>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</si>
  <si>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</si>
  <si>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</si>
  <si>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</si>
  <si>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</si>
  <si>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</si>
  <si>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</si>
  <si>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</si>
  <si>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</si>
  <si>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</si>
  <si>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</si>
  <si>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</si>
  <si>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</si>
  <si>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</si>
  <si>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</si>
  <si>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</si>
  <si>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</si>
  <si>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</si>
  <si>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</si>
  <si>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</si>
  <si>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</si>
  <si>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</si>
  <si>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</si>
  <si>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</si>
  <si>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</si>
  <si>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</si>
  <si>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</si>
  <si>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</si>
  <si>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</si>
  <si>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</si>
  <si>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</si>
  <si>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</si>
  <si>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</si>
  <si>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</si>
  <si>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</si>
  <si>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</si>
  <si>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</si>
  <si>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</si>
  <si>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</si>
  <si>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</si>
  <si>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</si>
  <si>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</si>
  <si>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</si>
  <si>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</si>
  <si>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</si>
  <si>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</si>
  <si>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</si>
  <si>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</si>
  <si>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</si>
  <si>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</si>
  <si>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</si>
  <si>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</si>
  <si>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</si>
  <si>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</si>
  <si>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</si>
  <si>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</si>
  <si>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</si>
  <si>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</si>
  <si>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</si>
  <si>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</si>
  <si>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</si>
  <si>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</si>
  <si>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</si>
  <si>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</si>
  <si>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</si>
  <si>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</si>
  <si>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</si>
  <si>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</si>
  <si>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</si>
  <si>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</si>
  <si>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</si>
  <si>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</si>
  <si>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</si>
  <si>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</si>
  <si>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</si>
  <si>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</si>
  <si>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</si>
  <si>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</si>
  <si>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</si>
  <si>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</si>
  <si>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</si>
  <si>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</si>
  <si>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</si>
  <si>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</si>
  <si>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</si>
  <si>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</si>
  <si>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</si>
  <si>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</si>
  <si>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</si>
  <si>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</si>
  <si>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</si>
  <si>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</si>
  <si>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</si>
  <si>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</si>
  <si>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</si>
  <si>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</si>
  <si>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</si>
  <si>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</si>
  <si>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</si>
  <si>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</si>
  <si>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</si>
  <si>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</si>
  <si>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</si>
  <si>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</si>
  <si>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</si>
  <si>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</si>
  <si>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</si>
  <si>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</si>
  <si>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</si>
  <si>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</si>
  <si>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</si>
  <si>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</si>
  <si>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</si>
  <si>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</si>
  <si>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</si>
  <si>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</si>
  <si>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</si>
  <si>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</si>
  <si>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</si>
  <si>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</si>
  <si>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</si>
  <si>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</si>
  <si>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</si>
  <si>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</si>
  <si>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</si>
  <si>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</si>
  <si>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</si>
  <si>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</si>
  <si>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</si>
  <si>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</si>
  <si>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</si>
  <si>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</si>
  <si>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</si>
  <si>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</si>
  <si>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</si>
  <si>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</si>
  <si>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</si>
  <si>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</si>
  <si>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</si>
  <si>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</si>
  <si>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</si>
  <si>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</si>
  <si>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</si>
  <si>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</si>
  <si>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</si>
  <si>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</si>
  <si>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</si>
  <si>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</si>
  <si>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</si>
  <si>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</si>
  <si>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</si>
  <si>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</si>
  <si>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</si>
  <si>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</si>
  <si>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</si>
  <si>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</si>
  <si>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</si>
  <si>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</si>
  <si>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</si>
  <si>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</si>
  <si>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</si>
  <si>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</si>
  <si>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</si>
  <si>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</si>
  <si>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</si>
  <si>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</si>
  <si>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</si>
  <si>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</si>
  <si>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</si>
  <si>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</si>
  <si>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</si>
  <si>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</si>
  <si>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</si>
  <si>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</si>
  <si>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</si>
  <si>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</si>
  <si>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</si>
  <si>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</si>
  <si>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</si>
  <si>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</si>
  <si>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</si>
  <si>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</si>
  <si>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</si>
  <si>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</si>
  <si>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</si>
  <si>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</si>
  <si>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</si>
  <si>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</si>
  <si>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</si>
  <si>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</si>
  <si>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</si>
  <si>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</si>
  <si>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</si>
  <si>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</si>
  <si>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</si>
  <si>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</si>
  <si>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</si>
  <si>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</si>
  <si>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</si>
  <si>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</si>
  <si>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</si>
  <si>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</si>
  <si>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</si>
  <si>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</si>
  <si>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</si>
  <si>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</si>
  <si>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</si>
  <si>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</si>
  <si>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</si>
  <si>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</si>
  <si>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</si>
  <si>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</si>
  <si>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</si>
  <si>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</si>
  <si>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</si>
  <si>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</si>
  <si>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</si>
  <si>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</si>
  <si>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</si>
  <si>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</si>
  <si>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</si>
  <si>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</si>
  <si>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</si>
  <si>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</si>
  <si>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</si>
  <si>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</si>
  <si>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</si>
  <si>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</si>
  <si>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</si>
  <si>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</si>
  <si>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</si>
  <si>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</si>
  <si>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</si>
  <si>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</si>
  <si>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</si>
  <si>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</si>
  <si>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</si>
  <si>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</si>
  <si>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</si>
  <si>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</si>
  <si>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</si>
  <si>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</si>
  <si>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</si>
  <si>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</si>
  <si>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</si>
  <si>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</si>
  <si>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</si>
  <si>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</si>
  <si>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</si>
  <si>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</si>
  <si>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</si>
  <si>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</si>
  <si>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</si>
  <si>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</si>
  <si>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</si>
  <si>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</si>
  <si>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</si>
  <si>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</si>
  <si>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</si>
  <si>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</si>
  <si>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</si>
  <si>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</si>
  <si>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</si>
  <si>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</si>
  <si>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</si>
  <si>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</si>
  <si>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</si>
  <si>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</si>
  <si>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</si>
  <si>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</si>
  <si>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</si>
  <si>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</si>
  <si>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</si>
  <si>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</si>
  <si>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</si>
  <si>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</si>
  <si>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</si>
  <si>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</si>
  <si>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</si>
  <si>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</si>
  <si>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</si>
  <si>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</si>
  <si>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</si>
  <si>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</si>
  <si>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</si>
  <si>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</si>
  <si>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</si>
  <si>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</si>
  <si>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</si>
  <si>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</si>
  <si>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</si>
  <si>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</si>
  <si>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</si>
  <si>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</si>
  <si>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</si>
  <si>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</si>
  <si>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</si>
  <si>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</si>
  <si>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</si>
  <si>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</si>
  <si>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</si>
  <si>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</si>
  <si>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</si>
  <si>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</si>
  <si>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</si>
  <si>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</si>
  <si>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</si>
  <si>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</si>
  <si>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</si>
  <si>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</si>
  <si>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</si>
  <si>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</si>
  <si>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</si>
  <si>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</si>
  <si>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</si>
  <si>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</si>
  <si>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</si>
  <si>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</si>
  <si>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</si>
  <si>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</si>
  <si>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</si>
  <si>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</si>
  <si>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</si>
  <si>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</si>
  <si>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</si>
  <si>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</si>
  <si>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</si>
  <si>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</si>
  <si>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</si>
  <si>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</si>
  <si>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</si>
  <si>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</si>
  <si>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</si>
  <si>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</si>
  <si>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</si>
  <si>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</si>
  <si>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</si>
  <si>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</si>
  <si>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</si>
  <si>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</si>
  <si>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</si>
  <si>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</si>
  <si>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</si>
  <si>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</si>
  <si>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</si>
  <si>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</si>
  <si>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</si>
  <si>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</si>
  <si>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</si>
  <si>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</si>
  <si>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</si>
  <si>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</si>
  <si>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</si>
  <si>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</si>
  <si>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</si>
  <si>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</si>
  <si>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</si>
  <si>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</si>
  <si>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</si>
  <si>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</si>
  <si>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</si>
  <si>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</si>
  <si>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</si>
  <si>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</si>
  <si>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</si>
  <si>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</si>
  <si>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</si>
  <si>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</si>
  <si>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</si>
  <si>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</si>
  <si>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</si>
  <si>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</si>
  <si>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</si>
  <si>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</si>
  <si>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</si>
  <si>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</si>
  <si>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</si>
  <si>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</si>
  <si>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</si>
  <si>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</si>
  <si>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</si>
  <si>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</si>
  <si>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</si>
  <si>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</si>
  <si>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</si>
  <si>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</si>
  <si>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</si>
  <si>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</si>
  <si>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</si>
  <si>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</si>
  <si>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</si>
  <si>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</si>
  <si>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</si>
  <si>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</si>
  <si>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</si>
  <si>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</si>
  <si>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</si>
  <si>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</si>
  <si>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</si>
  <si>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</si>
  <si>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</si>
  <si>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</si>
  <si>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</si>
  <si>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</si>
  <si>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</si>
  <si>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</si>
  <si>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</si>
  <si>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</si>
  <si>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</si>
  <si>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</si>
  <si>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</si>
  <si>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</si>
  <si>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</si>
  <si>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</si>
  <si>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</si>
  <si>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</si>
  <si>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</si>
  <si>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</si>
  <si>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</si>
  <si>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</si>
  <si>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</si>
  <si>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</si>
  <si>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</si>
  <si>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</si>
  <si>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</si>
  <si>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</si>
  <si>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</si>
  <si>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</si>
  <si>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</si>
  <si>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</si>
  <si>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</si>
  <si>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</si>
  <si>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</si>
  <si>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</si>
  <si>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</si>
  <si>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</si>
  <si>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</si>
  <si>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</si>
  <si>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</si>
  <si>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</si>
  <si>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</si>
  <si>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</si>
  <si>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</si>
  <si>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</si>
  <si>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</si>
  <si>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</si>
  <si>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</si>
  <si>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</si>
  <si>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</si>
  <si>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</si>
  <si>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</si>
  <si>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</si>
  <si>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</si>
  <si>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</si>
  <si>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</si>
  <si>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</si>
  <si>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</si>
  <si>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</si>
  <si>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</si>
  <si>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</si>
  <si>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</si>
  <si>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</si>
  <si>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</si>
  <si>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</si>
  <si>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</si>
  <si>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</si>
  <si>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</si>
  <si>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</si>
  <si>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</si>
  <si>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</si>
  <si>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</si>
  <si>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</si>
  <si>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</si>
  <si>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</si>
  <si>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</si>
  <si>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</si>
  <si>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</si>
  <si>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</si>
  <si>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</si>
  <si>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</si>
  <si>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</si>
  <si>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</si>
  <si>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</si>
  <si>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</si>
  <si>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</si>
  <si>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</si>
  <si>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</si>
  <si>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</si>
  <si>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</si>
  <si>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</si>
  <si>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</si>
  <si>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</si>
  <si>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</si>
  <si>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</si>
  <si>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</si>
  <si>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</si>
  <si>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</si>
  <si>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</si>
  <si>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</si>
  <si>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</si>
  <si>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</si>
  <si>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</si>
  <si>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</si>
  <si>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</si>
  <si>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</si>
  <si>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</si>
  <si>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</si>
  <si>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</si>
  <si>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</si>
  <si>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</si>
  <si>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</si>
  <si>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</si>
  <si>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</si>
  <si>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</si>
  <si>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</si>
  <si>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</si>
  <si>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</si>
  <si>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</si>
  <si>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</si>
  <si>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</si>
  <si>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</si>
  <si>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</si>
  <si>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</si>
  <si>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</si>
  <si>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</si>
  <si>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</si>
  <si>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</si>
  <si>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</si>
  <si>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</si>
  <si>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</si>
  <si>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</si>
  <si>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</si>
  <si>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</si>
  <si>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</si>
  <si>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</si>
  <si>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</si>
  <si>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</si>
  <si>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</si>
  <si>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</si>
  <si>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</si>
  <si>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</si>
  <si>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</si>
  <si>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</si>
  <si>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</si>
  <si>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</si>
  <si>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</si>
  <si>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</si>
  <si>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</si>
  <si>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</si>
  <si>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</si>
  <si>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</si>
  <si>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</si>
  <si>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</si>
  <si>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</si>
  <si>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</si>
  <si>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</si>
  <si>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</si>
  <si>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</si>
  <si>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</si>
  <si>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</si>
  <si>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</si>
  <si>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</si>
  <si>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</si>
  <si>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</si>
  <si>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</si>
  <si>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</si>
  <si>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</si>
  <si>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</si>
  <si>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</si>
  <si>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</si>
  <si>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</si>
  <si>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</si>
  <si>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</si>
  <si>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</si>
  <si>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</si>
  <si>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</si>
  <si>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</si>
  <si>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</si>
  <si>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</si>
  <si>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</si>
  <si>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</si>
  <si>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</si>
  <si>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</si>
  <si>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</si>
  <si>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</si>
  <si>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</si>
  <si>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</si>
  <si>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</si>
  <si>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</si>
  <si>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</si>
  <si>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</si>
  <si>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</si>
  <si>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</si>
  <si>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</si>
  <si>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</si>
  <si>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</si>
  <si>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</si>
  <si>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</si>
  <si>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</si>
  <si>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</si>
  <si>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</si>
  <si>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</si>
  <si>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</si>
  <si>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</si>
  <si>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</si>
  <si>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</si>
  <si>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</si>
  <si>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</si>
  <si>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</si>
  <si>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</si>
  <si>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</si>
  <si>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</si>
  <si>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</si>
  <si>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</si>
  <si>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</si>
  <si>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</si>
  <si>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</si>
  <si>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</si>
  <si>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</si>
  <si>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</si>
  <si>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</si>
  <si>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</si>
  <si>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</si>
  <si>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</si>
  <si>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</si>
  <si>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</si>
  <si>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</si>
  <si>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</si>
  <si>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</si>
  <si>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</si>
  <si>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</si>
  <si>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</si>
  <si>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</si>
  <si>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</si>
  <si>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</si>
  <si>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</si>
  <si>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</si>
  <si>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</si>
  <si>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</si>
  <si>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</si>
  <si>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</si>
  <si>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</si>
  <si>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</si>
  <si>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</si>
  <si>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</si>
  <si>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</si>
  <si>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</si>
  <si>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</si>
  <si>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</si>
  <si>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</si>
  <si>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</si>
  <si>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</si>
  <si>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</si>
  <si>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</si>
  <si>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</si>
  <si>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</si>
  <si>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</si>
  <si>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</si>
  <si>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</si>
  <si>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</si>
  <si>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</si>
  <si>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</si>
  <si>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</si>
  <si>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</si>
  <si>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</si>
  <si>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</si>
  <si>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</si>
  <si>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</si>
  <si>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</si>
  <si>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</si>
  <si>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</si>
  <si>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</si>
  <si>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</si>
  <si>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</si>
  <si>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</si>
  <si>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</si>
  <si>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</si>
  <si>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</si>
  <si>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</si>
  <si>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</si>
  <si>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</si>
  <si>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</si>
  <si>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</si>
  <si>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</si>
  <si>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</si>
  <si>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</si>
  <si>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</si>
  <si>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</si>
  <si>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</si>
  <si>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</si>
  <si>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</si>
  <si>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</si>
  <si>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</si>
  <si>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</si>
  <si>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</si>
  <si>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</si>
  <si>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</si>
  <si>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</si>
  <si>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</si>
  <si>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</si>
  <si>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</si>
  <si>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</si>
  <si>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</si>
  <si>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</si>
  <si>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</si>
  <si>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</si>
  <si>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</si>
  <si>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</si>
  <si>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</si>
  <si>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</si>
  <si>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</si>
  <si>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</si>
  <si>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</si>
  <si>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</si>
  <si>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</si>
  <si>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</si>
  <si>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</si>
  <si>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</si>
  <si>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</si>
  <si>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</si>
  <si>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</si>
  <si>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</si>
  <si>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</si>
  <si>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</si>
  <si>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</si>
  <si>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</si>
  <si>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</si>
  <si>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</si>
  <si>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</si>
  <si>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</si>
  <si>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</si>
  <si>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</si>
  <si>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</si>
  <si>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</si>
  <si>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</si>
  <si>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</si>
  <si>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</si>
  <si>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</si>
  <si>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</si>
  <si>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</si>
  <si>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</si>
  <si>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</si>
  <si>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</si>
  <si>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</si>
  <si>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</si>
  <si>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</si>
  <si>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</si>
  <si>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</si>
  <si>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</si>
  <si>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</si>
  <si>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</si>
  <si>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</si>
  <si>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</si>
  <si>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</si>
  <si>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</si>
  <si>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</si>
  <si>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</si>
  <si>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</si>
  <si>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</si>
  <si>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</si>
  <si>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</si>
  <si>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</si>
  <si>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</si>
  <si>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</si>
  <si>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</si>
  <si>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</si>
  <si>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</si>
  <si>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</si>
  <si>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</si>
  <si>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</si>
  <si>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</si>
  <si>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</si>
  <si>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</si>
  <si>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</si>
  <si>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</si>
  <si>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</si>
  <si>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</si>
  <si>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</si>
  <si>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</si>
  <si>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</si>
  <si>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</si>
  <si>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</si>
  <si>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</si>
  <si>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</si>
  <si>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</si>
  <si>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</si>
  <si>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</si>
  <si>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</si>
  <si>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</si>
  <si>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</si>
  <si>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</si>
  <si>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</si>
  <si>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</si>
  <si>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</si>
  <si>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</si>
  <si>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</si>
  <si>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</si>
  <si>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</si>
  <si>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</si>
  <si>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</si>
  <si>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</si>
  <si>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</si>
  <si>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</si>
  <si>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</si>
  <si>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</si>
  <si>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</si>
  <si>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</si>
  <si>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</si>
  <si>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</si>
  <si>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</si>
  <si>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</si>
  <si>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</si>
  <si>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</si>
  <si>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</si>
  <si>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</si>
  <si>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</si>
  <si>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</si>
  <si>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</si>
  <si>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</si>
  <si>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</si>
  <si>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</si>
  <si>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</si>
  <si>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</si>
  <si>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</si>
  <si>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</si>
  <si>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</si>
  <si>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</si>
  <si>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</si>
  <si>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</si>
  <si>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</si>
  <si>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</si>
  <si>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</si>
  <si>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</si>
  <si>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</si>
  <si>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</si>
  <si>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</si>
  <si>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</si>
  <si>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</si>
  <si>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</si>
  <si>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</si>
  <si>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</si>
  <si>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</si>
  <si>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</si>
  <si>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</si>
  <si>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</si>
  <si>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</si>
  <si>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</si>
  <si>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</si>
  <si>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</si>
  <si>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</si>
  <si>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</si>
  <si>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</si>
  <si>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</si>
  <si>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</si>
  <si>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</si>
  <si>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</si>
  <si>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</si>
  <si>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</si>
  <si>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</si>
  <si>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</si>
  <si>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</si>
  <si>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</si>
  <si>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</si>
  <si>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</si>
  <si>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</si>
  <si>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</si>
  <si>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</si>
  <si>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</si>
  <si>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</si>
  <si>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</si>
  <si>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</si>
  <si>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</si>
  <si>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</si>
  <si>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</si>
  <si>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</si>
  <si>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</si>
  <si>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</si>
  <si>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</si>
  <si>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</si>
  <si>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</si>
  <si>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</si>
  <si>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</si>
  <si>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</si>
  <si>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</si>
  <si>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</si>
  <si>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</si>
  <si>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</si>
  <si>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</si>
  <si>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</si>
  <si>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</si>
  <si>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</si>
  <si>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</si>
  <si>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</si>
  <si>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</si>
  <si>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</si>
  <si>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</si>
  <si>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</si>
  <si>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</si>
  <si>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</si>
  <si>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</si>
  <si>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</si>
  <si>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</si>
  <si>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</si>
  <si>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</si>
  <si>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</si>
  <si>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</si>
  <si>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</si>
  <si>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</si>
  <si>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</si>
  <si>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</si>
  <si>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</si>
  <si>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</si>
  <si>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</si>
  <si>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</si>
  <si>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</si>
  <si>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</si>
  <si>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</si>
  <si>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</si>
  <si>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</si>
  <si>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</si>
  <si>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</si>
  <si>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</si>
  <si>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</si>
  <si>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</si>
  <si>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</si>
  <si>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</si>
  <si>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</si>
  <si>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</si>
  <si>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</si>
  <si>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</si>
  <si>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</si>
  <si>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</si>
  <si>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</si>
  <si>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</si>
  <si>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</si>
  <si>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</si>
  <si>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</si>
  <si>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</si>
  <si>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</si>
  <si>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</si>
  <si>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</si>
  <si>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</si>
  <si>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</si>
  <si>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</si>
  <si>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</si>
  <si>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</si>
  <si>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</si>
  <si>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</si>
  <si>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</si>
  <si>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</si>
  <si>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</si>
  <si>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</si>
  <si>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</si>
  <si>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</si>
  <si>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</si>
  <si>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</si>
  <si>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</si>
  <si>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</si>
  <si>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</si>
  <si>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</si>
  <si>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</si>
  <si>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</si>
  <si>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</si>
  <si>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</si>
  <si>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</si>
  <si>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</si>
  <si>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</si>
  <si>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</si>
  <si>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</si>
  <si>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</si>
  <si>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</si>
  <si>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</si>
  <si>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</si>
  <si>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</si>
  <si>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</si>
  <si>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</si>
  <si>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</si>
  <si>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</si>
  <si>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</si>
  <si>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</si>
  <si>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</si>
  <si>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</si>
  <si>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</si>
  <si>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</si>
  <si>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</si>
  <si>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</si>
  <si>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</si>
  <si>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</si>
  <si>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</si>
  <si>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</si>
  <si>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</si>
  <si>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</si>
  <si>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</si>
  <si>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</si>
  <si>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</si>
  <si>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</si>
  <si>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</si>
  <si>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</si>
  <si>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</si>
  <si>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</si>
  <si>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</si>
  <si>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</si>
  <si>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</si>
  <si>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</si>
  <si>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</si>
  <si>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</si>
  <si>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</si>
  <si>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</si>
  <si>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</si>
  <si>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</si>
  <si>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</si>
  <si>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</si>
  <si>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</si>
  <si>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</si>
  <si>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</si>
  <si>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</si>
  <si>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</si>
  <si>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</si>
  <si>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</si>
  <si>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</si>
  <si>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</si>
  <si>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</si>
  <si>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</si>
  <si>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</si>
  <si>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</si>
  <si>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</si>
  <si>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</si>
  <si>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</si>
  <si>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</si>
  <si>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</si>
  <si>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</si>
  <si>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</si>
  <si>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</si>
  <si>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</si>
  <si>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</si>
  <si>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</si>
  <si>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</si>
  <si>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</si>
  <si>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</si>
  <si>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</si>
  <si>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</si>
  <si>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</si>
  <si>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</si>
  <si>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</si>
  <si>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</si>
  <si>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</si>
  <si>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</si>
  <si>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</si>
  <si>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</si>
  <si>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</si>
  <si>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</si>
  <si>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</si>
  <si>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</si>
  <si>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</si>
  <si>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</si>
  <si>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</si>
  <si>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</si>
  <si>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</si>
  <si>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</si>
  <si>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</si>
  <si>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</si>
  <si>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</si>
  <si>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</si>
  <si>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</si>
  <si>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</si>
  <si>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</si>
  <si>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</si>
  <si>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</si>
  <si>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</si>
  <si>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</si>
  <si>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</si>
  <si>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</si>
  <si>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</si>
  <si>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</si>
  <si>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</si>
  <si>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</si>
  <si>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</si>
  <si>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</si>
  <si>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</si>
  <si>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</si>
  <si>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</si>
  <si>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</si>
  <si>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</si>
  <si>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</si>
  <si>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</si>
  <si>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</si>
  <si>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</si>
  <si>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</si>
  <si>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</si>
  <si>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</si>
  <si>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</si>
  <si>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</si>
  <si>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</si>
  <si>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</si>
  <si>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</si>
  <si>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</si>
  <si>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</si>
  <si>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</si>
  <si>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</si>
  <si>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</si>
  <si>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</si>
  <si>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</si>
  <si>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</si>
  <si>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</si>
  <si>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</si>
  <si>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</si>
  <si>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</si>
  <si>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</si>
  <si>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</si>
  <si>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</si>
  <si>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</si>
  <si>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</si>
  <si>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</si>
  <si>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</si>
  <si>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</si>
  <si>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</si>
  <si>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</si>
  <si>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</si>
  <si>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</si>
  <si>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</si>
  <si>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</si>
  <si>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</si>
  <si>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</si>
  <si>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</si>
  <si>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</si>
  <si>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</si>
  <si>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</si>
  <si>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</si>
  <si>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</si>
  <si>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</si>
  <si>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</si>
  <si>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</si>
  <si>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</si>
  <si>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</si>
  <si>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</si>
  <si>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</si>
  <si>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</si>
  <si>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</si>
  <si>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</si>
  <si>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</si>
  <si>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</si>
  <si>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</si>
  <si>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</si>
  <si>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</si>
  <si>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</si>
  <si>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</si>
  <si>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</si>
  <si>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</si>
  <si>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</si>
  <si>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</si>
  <si>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</si>
  <si>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</si>
  <si>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</si>
  <si>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</si>
  <si>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</si>
  <si>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</si>
  <si>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</si>
  <si>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</si>
  <si>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</si>
  <si>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</si>
  <si>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</si>
  <si>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</si>
  <si>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</si>
  <si>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</si>
  <si>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</si>
  <si>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</si>
  <si>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</si>
  <si>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</si>
  <si>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</si>
  <si>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</si>
  <si>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</si>
  <si>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</si>
  <si>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</si>
  <si>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</si>
  <si>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</si>
  <si>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</si>
  <si>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</si>
  <si>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</si>
  <si>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</si>
  <si>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</si>
  <si>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</si>
  <si>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</si>
  <si>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</si>
  <si>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</si>
  <si>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</si>
  <si>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</si>
  <si>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</si>
  <si>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</si>
  <si>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</si>
  <si>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</si>
  <si>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</si>
  <si>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</si>
  <si>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</si>
  <si>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</si>
  <si>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</si>
  <si>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</si>
  <si>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</si>
  <si>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</si>
  <si>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</si>
  <si>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</si>
  <si>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</si>
  <si>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</si>
  <si>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</si>
  <si>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</si>
  <si>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</si>
  <si>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</si>
  <si>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</si>
  <si>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</si>
  <si>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</si>
  <si>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</si>
  <si>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</si>
  <si>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</si>
  <si>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</si>
  <si>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</si>
  <si>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</si>
  <si>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</si>
  <si>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</si>
  <si>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</si>
  <si>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</si>
  <si>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</si>
  <si>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</si>
  <si>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</si>
  <si>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</si>
  <si>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</si>
  <si>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</si>
  <si>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</si>
  <si>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</si>
  <si>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</si>
  <si>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</si>
  <si>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</si>
  <si>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</si>
  <si>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</si>
  <si>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</si>
  <si>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</si>
  <si>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</si>
  <si>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</si>
  <si>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</si>
  <si>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</si>
  <si>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</si>
  <si>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</si>
  <si>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</si>
  <si>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</si>
  <si>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</si>
  <si>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</si>
  <si>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</si>
  <si>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</si>
  <si>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</si>
  <si>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</si>
  <si>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</si>
  <si>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</si>
  <si>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</si>
  <si>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</si>
  <si>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</si>
  <si>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</si>
  <si>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</si>
  <si>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</si>
  <si>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</si>
  <si>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</si>
  <si>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</si>
  <si>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</si>
  <si>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</si>
  <si>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</si>
  <si>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</si>
  <si>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</si>
  <si>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</si>
  <si>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</si>
  <si>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</si>
  <si>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</si>
  <si>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</si>
  <si>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</si>
  <si>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</si>
  <si>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</si>
  <si>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</si>
  <si>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</si>
  <si>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</si>
  <si>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</si>
  <si>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</si>
  <si>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</si>
  <si>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</si>
  <si>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</si>
  <si>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</si>
  <si>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</si>
  <si>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</si>
  <si>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</si>
  <si>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</si>
  <si>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</si>
  <si>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</si>
  <si>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</si>
  <si>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</si>
  <si>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</si>
  <si>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</si>
  <si>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</si>
  <si>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</si>
  <si>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</si>
  <si>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</si>
  <si>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</si>
  <si>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</si>
  <si>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</si>
  <si>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</si>
  <si>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</si>
  <si>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</si>
  <si>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</si>
  <si>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</si>
  <si>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</si>
  <si>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</si>
  <si>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</si>
  <si>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</si>
  <si>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</si>
  <si>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</si>
  <si>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</si>
  <si>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</si>
  <si>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</si>
  <si>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</si>
  <si>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</si>
  <si>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</si>
  <si>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</si>
  <si>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</si>
  <si>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</si>
  <si>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</si>
  <si>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</si>
  <si>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</si>
  <si>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</si>
  <si>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</si>
  <si>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</si>
  <si>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</si>
  <si>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</si>
  <si>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</si>
  <si>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</si>
  <si>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</si>
  <si>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</si>
  <si>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</si>
  <si>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</si>
  <si>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</si>
  <si>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</si>
  <si>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</si>
  <si>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</si>
  <si>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</si>
  <si>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</si>
  <si>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</si>
  <si>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</si>
  <si>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</si>
  <si>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</si>
  <si>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</si>
  <si>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</si>
  <si>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</si>
  <si>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</si>
  <si>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</si>
  <si>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</si>
  <si>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</si>
  <si>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</si>
  <si>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</si>
  <si>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</si>
  <si>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</si>
  <si>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</si>
  <si>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</si>
  <si>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</si>
  <si>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</si>
  <si>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</si>
  <si>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</si>
  <si>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</si>
  <si>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</si>
  <si>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</si>
  <si>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</si>
  <si>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</si>
  <si>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</si>
  <si>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</si>
  <si>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</si>
  <si>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</si>
  <si>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</si>
  <si>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</si>
  <si>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</si>
  <si>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</si>
  <si>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</si>
  <si>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</si>
  <si>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</si>
  <si>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</si>
  <si>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</si>
  <si>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</si>
  <si>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</si>
  <si>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</si>
  <si>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</si>
  <si>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</si>
  <si>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</si>
  <si>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</si>
  <si>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</si>
  <si>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</si>
  <si>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</si>
  <si>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</si>
  <si>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</si>
  <si>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</si>
  <si>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</si>
  <si>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</si>
  <si>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</si>
  <si>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</si>
  <si>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</si>
  <si>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</si>
  <si>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</si>
  <si>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</si>
  <si>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</si>
  <si>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</si>
  <si>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</si>
  <si>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</si>
  <si>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</si>
  <si>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</si>
  <si>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</si>
  <si>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</si>
  <si>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</si>
  <si>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</si>
  <si>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</si>
  <si>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</si>
  <si>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</si>
  <si>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</si>
  <si>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</si>
  <si>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</si>
  <si>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</si>
  <si>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</si>
  <si>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</si>
  <si>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</si>
  <si>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</si>
  <si>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</si>
  <si>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</si>
  <si>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</si>
  <si>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</si>
  <si>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</si>
  <si>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</si>
  <si>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</si>
  <si>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</si>
  <si>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</si>
  <si>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</si>
  <si>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</si>
  <si>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</si>
  <si>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</si>
  <si>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</si>
  <si>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</si>
  <si>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</si>
  <si>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</si>
  <si>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</si>
  <si>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</si>
  <si>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</si>
  <si>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</si>
  <si>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</si>
  <si>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</si>
  <si>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</si>
  <si>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</si>
  <si>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</si>
  <si>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</si>
  <si>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</si>
  <si>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</si>
  <si>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</si>
  <si>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</si>
  <si>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</si>
  <si>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</si>
  <si>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</si>
  <si>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</si>
  <si>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</si>
  <si>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</si>
  <si>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</si>
  <si>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</si>
  <si>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</si>
  <si>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</si>
  <si>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</si>
  <si>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</si>
  <si>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</si>
  <si>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</si>
  <si>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</si>
  <si>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</si>
  <si>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</si>
  <si>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</si>
  <si>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</si>
  <si>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</si>
  <si>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</si>
  <si>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</si>
  <si>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</si>
  <si>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</si>
  <si>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</si>
  <si>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</si>
  <si>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</si>
  <si>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</si>
  <si>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</si>
  <si>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</si>
  <si>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</si>
  <si>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</si>
  <si>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</si>
  <si>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</si>
  <si>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</si>
  <si>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</si>
  <si>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</si>
  <si>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</si>
  <si>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</si>
  <si>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</si>
  <si>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</si>
  <si>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</si>
  <si>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</si>
  <si>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</si>
  <si>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</si>
  <si>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</si>
  <si>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</si>
  <si>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</si>
  <si>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</si>
  <si>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</si>
  <si>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</si>
  <si>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</si>
  <si>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</si>
  <si>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</si>
  <si>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</si>
  <si>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</si>
  <si>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</si>
  <si>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</si>
  <si>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</si>
  <si>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</si>
  <si>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</si>
  <si>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</si>
  <si>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</si>
  <si>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</si>
  <si>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</si>
  <si>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</si>
  <si>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</si>
  <si>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</si>
  <si>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</si>
  <si>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</si>
  <si>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</si>
  <si>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</si>
  <si>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</si>
  <si>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</si>
  <si>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</si>
  <si>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</si>
  <si>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</si>
  <si>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</si>
  <si>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</si>
  <si>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</si>
  <si>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</si>
  <si>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</si>
  <si>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</si>
  <si>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</si>
  <si>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</si>
  <si>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</si>
  <si>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</si>
  <si>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</si>
  <si>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</si>
  <si>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</si>
  <si>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</si>
  <si>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</si>
  <si>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</si>
  <si>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</si>
  <si>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</si>
  <si>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</si>
  <si>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</si>
  <si>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</si>
  <si>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</si>
  <si>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</si>
  <si>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</si>
  <si>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</si>
  <si>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</si>
  <si>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</si>
  <si>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</si>
  <si>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</si>
  <si>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</si>
  <si>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</si>
  <si>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</si>
  <si>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</si>
  <si>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</si>
  <si>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</si>
  <si>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</si>
  <si>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</si>
  <si>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</si>
  <si>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</si>
  <si>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</si>
  <si>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</si>
  <si>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</si>
  <si>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</si>
  <si>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</si>
  <si>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</si>
  <si>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</si>
  <si>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</si>
  <si>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</si>
  <si>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</si>
  <si>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</si>
  <si>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</si>
  <si>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</si>
  <si>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</si>
  <si>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</si>
  <si>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</si>
  <si>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</si>
  <si>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</si>
  <si>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</si>
  <si>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</si>
  <si>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</si>
  <si>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</si>
  <si>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</si>
  <si>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</si>
  <si>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</si>
  <si>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</si>
  <si>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</si>
  <si>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</si>
  <si>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</si>
  <si>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</si>
  <si>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</si>
  <si>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</si>
  <si>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</si>
  <si>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</si>
  <si>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</si>
  <si>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</si>
  <si>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</si>
  <si>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</si>
  <si>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</si>
  <si>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</si>
  <si>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</si>
  <si>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</si>
  <si>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</si>
  <si>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</si>
  <si>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</si>
  <si>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</si>
  <si>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</si>
  <si>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</si>
  <si>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</si>
  <si>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</si>
  <si>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</si>
  <si>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</si>
  <si>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</si>
  <si>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</si>
  <si>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</si>
  <si>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</si>
  <si>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</si>
  <si>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</si>
  <si>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</si>
  <si>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</si>
  <si>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</si>
  <si>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</si>
  <si>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</si>
  <si>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</si>
  <si>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</si>
  <si>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</si>
  <si>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</si>
  <si>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</si>
  <si>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</si>
  <si>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</si>
  <si>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</si>
  <si>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</si>
  <si>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</si>
  <si>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</si>
  <si>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</si>
  <si>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</si>
  <si>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</si>
  <si>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</si>
  <si>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</si>
  <si>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</si>
  <si>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</si>
  <si>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</si>
  <si>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</si>
  <si>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</si>
  <si>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</si>
  <si>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</si>
  <si>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</si>
  <si>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</si>
  <si>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</si>
  <si>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</si>
  <si>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</si>
  <si>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</si>
  <si>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</si>
  <si>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</si>
  <si>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</si>
  <si>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</si>
  <si>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</si>
  <si>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</si>
  <si>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</si>
  <si>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</si>
  <si>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</si>
  <si>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</si>
  <si>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</si>
  <si>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</si>
  <si>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</si>
  <si>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</si>
  <si>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</si>
  <si>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</si>
  <si>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</si>
  <si>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</si>
  <si>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</si>
  <si>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</si>
  <si>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</si>
  <si>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</si>
  <si>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</si>
  <si>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</si>
  <si>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</si>
  <si>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</si>
  <si>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</si>
  <si>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</si>
  <si>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</si>
  <si>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</si>
  <si>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</si>
  <si>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</si>
  <si>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</si>
  <si>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</si>
  <si>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</si>
  <si>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</si>
  <si>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</si>
  <si>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</si>
  <si>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</si>
  <si>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</si>
  <si>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</si>
  <si>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</si>
  <si>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</si>
  <si>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</si>
  <si>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</si>
  <si>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</si>
  <si>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</si>
  <si>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</si>
  <si>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</si>
  <si>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</si>
  <si>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</si>
  <si>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</si>
  <si>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</si>
  <si>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</si>
  <si>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</si>
  <si>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</si>
  <si>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</si>
  <si>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</si>
  <si>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</si>
  <si>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</si>
  <si>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</si>
  <si>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</si>
  <si>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</si>
  <si>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</si>
  <si>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</si>
  <si>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</si>
  <si>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</si>
  <si>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</si>
  <si>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</si>
  <si>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</si>
  <si>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</si>
  <si>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</si>
  <si>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</si>
  <si>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</si>
  <si>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</si>
  <si>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</si>
  <si>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</si>
  <si>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</si>
  <si>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</si>
  <si>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</si>
  <si>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</si>
  <si>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</si>
  <si>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</si>
  <si>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</si>
  <si>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</si>
  <si>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</si>
  <si>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</si>
  <si>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</si>
  <si>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</si>
  <si>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</si>
  <si>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</si>
  <si>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</si>
  <si>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</si>
  <si>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</si>
  <si>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</si>
  <si>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</si>
  <si>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</si>
  <si>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</si>
  <si>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</si>
  <si>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</si>
  <si>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</si>
  <si>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</si>
  <si>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</si>
  <si>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</si>
  <si>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</si>
  <si>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</si>
  <si>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</si>
  <si>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</si>
  <si>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</si>
  <si>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</si>
  <si>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</si>
  <si>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</si>
  <si>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</si>
  <si>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</si>
  <si>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</si>
  <si>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</si>
  <si>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</si>
  <si>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</si>
  <si>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</si>
  <si>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</si>
  <si>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</si>
  <si>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</si>
  <si>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</si>
  <si>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</si>
  <si>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</si>
  <si>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</si>
  <si>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</si>
  <si>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</si>
  <si>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</si>
  <si>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</si>
  <si>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</si>
  <si>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</si>
  <si>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</si>
  <si>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</si>
  <si>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</si>
  <si>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</si>
  <si>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</si>
  <si>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</si>
  <si>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</si>
  <si>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</si>
  <si>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</si>
  <si>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</si>
  <si>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</si>
  <si>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</si>
  <si>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</si>
  <si>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</si>
  <si>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</si>
  <si>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</si>
  <si>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</si>
  <si>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</si>
  <si>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</si>
  <si>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</si>
  <si>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</si>
  <si>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</si>
  <si>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</si>
  <si>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</si>
  <si>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</si>
  <si>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</si>
  <si>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</si>
  <si>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</si>
  <si>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</si>
  <si>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</si>
  <si>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</si>
  <si>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</si>
  <si>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</si>
  <si>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</si>
  <si>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</si>
  <si>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</si>
  <si>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</si>
  <si>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</si>
  <si>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</si>
  <si>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</si>
  <si>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</si>
  <si>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</si>
  <si>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</si>
  <si>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</si>
  <si>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</si>
  <si>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</si>
  <si>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</si>
  <si>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</si>
  <si>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</si>
  <si>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</si>
  <si>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</si>
  <si>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</si>
  <si>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</si>
  <si>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</si>
  <si>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</si>
  <si>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</si>
  <si>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</si>
  <si>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</si>
  <si>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</si>
  <si>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</si>
  <si>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</si>
  <si>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</si>
  <si>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</si>
  <si>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</si>
  <si>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</si>
  <si>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</si>
  <si>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</si>
  <si>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</si>
  <si>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</si>
  <si>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</si>
  <si>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</si>
  <si>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</si>
  <si>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</si>
  <si>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</si>
  <si>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</si>
  <si>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</si>
  <si>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</si>
  <si>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</si>
  <si>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</si>
  <si>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</si>
  <si>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</si>
  <si>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</si>
  <si>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</si>
  <si>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</si>
  <si>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</si>
  <si>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</si>
  <si>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</si>
  <si>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</si>
  <si>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</si>
  <si>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</si>
  <si>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</si>
  <si>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</si>
  <si>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</si>
  <si>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</si>
  <si>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</si>
  <si>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</si>
  <si>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</si>
  <si>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</si>
  <si>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</si>
  <si>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</si>
  <si>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</si>
  <si>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</si>
  <si>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</si>
  <si>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</si>
  <si>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</si>
  <si>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</si>
  <si>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</si>
  <si>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</si>
  <si>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</si>
  <si>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</si>
  <si>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</si>
  <si>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</si>
  <si>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</si>
  <si>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</si>
  <si>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</si>
  <si>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</si>
  <si>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</si>
  <si>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</si>
  <si>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</si>
  <si>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</si>
  <si>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</si>
  <si>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</si>
  <si>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</si>
  <si>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</si>
  <si>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</si>
  <si>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</si>
  <si>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</si>
  <si>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</si>
  <si>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</si>
  <si>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</si>
  <si>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</si>
  <si>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</si>
  <si>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</si>
  <si>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</si>
  <si>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</si>
  <si>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</si>
  <si>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</si>
  <si>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</si>
  <si>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</si>
  <si>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</si>
  <si>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</si>
  <si>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</si>
  <si>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</si>
  <si>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</si>
  <si>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</si>
  <si>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</si>
  <si>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</si>
  <si>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</si>
  <si>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</si>
  <si>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</si>
  <si>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</si>
  <si>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</si>
  <si>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</si>
  <si>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</si>
  <si>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</si>
  <si>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</si>
  <si>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</si>
  <si>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</si>
  <si>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</si>
  <si>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</si>
  <si>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</si>
  <si>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</si>
  <si>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</si>
  <si>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</si>
  <si>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</si>
  <si>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</si>
  <si>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</si>
  <si>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</si>
  <si>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</si>
  <si>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</si>
  <si>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</si>
  <si>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</si>
  <si>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</si>
  <si>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</si>
  <si>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</si>
  <si>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</si>
  <si>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</si>
  <si>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</si>
  <si>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</si>
  <si>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</si>
  <si>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</si>
  <si>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</si>
  <si>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</si>
  <si>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</si>
  <si>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</si>
  <si>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</si>
  <si>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</si>
  <si>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</si>
  <si>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</si>
  <si>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</si>
  <si>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</si>
  <si>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</si>
  <si>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</si>
  <si>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</si>
  <si>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</si>
  <si>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</si>
  <si>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</si>
  <si>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</si>
  <si>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</si>
  <si>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</si>
  <si>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</si>
  <si>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</si>
  <si>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</si>
  <si>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</si>
  <si>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</si>
  <si>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</si>
  <si>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</si>
  <si>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</si>
  <si>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</si>
  <si>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</si>
  <si>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</si>
  <si>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</si>
  <si>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</si>
  <si>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</si>
  <si>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</si>
  <si>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</si>
  <si>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</si>
  <si>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</si>
  <si>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</si>
  <si>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</si>
  <si>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</si>
  <si>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</si>
  <si>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</si>
  <si>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</si>
  <si>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</si>
  <si>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</si>
  <si>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</si>
  <si>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</si>
  <si>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</si>
  <si>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</si>
  <si>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</si>
  <si>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</si>
  <si>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</si>
  <si>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</si>
  <si>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</si>
  <si>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</si>
  <si>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</si>
  <si>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</si>
  <si>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</si>
  <si>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</si>
  <si>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</si>
  <si>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</si>
  <si>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</si>
  <si>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</si>
  <si>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</si>
  <si>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</si>
  <si>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</si>
  <si>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</si>
  <si>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</si>
  <si>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</si>
  <si>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</si>
  <si>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</si>
  <si>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</si>
  <si>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</si>
  <si>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</si>
  <si>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</si>
  <si>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</si>
  <si>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</si>
  <si>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</si>
  <si>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</si>
  <si>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</si>
  <si>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</si>
  <si>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</si>
  <si>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</si>
  <si>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</si>
  <si>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</si>
  <si>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</si>
  <si>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</si>
  <si>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</si>
  <si>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</si>
  <si>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</si>
  <si>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</si>
  <si>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</si>
  <si>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</si>
  <si>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</si>
  <si>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</si>
  <si>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</si>
  <si>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</si>
  <si>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</si>
  <si>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</si>
  <si>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</si>
  <si>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</si>
  <si>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</si>
  <si>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</si>
  <si>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</si>
  <si>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</si>
  <si>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</si>
  <si>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</si>
  <si>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</si>
  <si>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</si>
  <si>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</si>
  <si>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</si>
  <si>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</si>
  <si>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</si>
  <si>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</si>
  <si>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</si>
  <si>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</si>
  <si>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</si>
  <si>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</si>
  <si>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</si>
  <si>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</si>
  <si>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</si>
  <si>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</si>
  <si>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</si>
  <si>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</si>
  <si>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</si>
  <si>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</si>
  <si>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</si>
  <si>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</si>
  <si>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</si>
  <si>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</si>
  <si>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</si>
  <si>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</si>
  <si>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</si>
  <si>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</si>
  <si>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</si>
  <si>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</si>
  <si>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</si>
  <si>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</si>
  <si>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</si>
  <si>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</si>
  <si>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</si>
  <si>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</si>
  <si>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</si>
  <si>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</si>
  <si>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</si>
  <si>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</si>
  <si>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</si>
  <si>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</si>
  <si>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</si>
  <si>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</si>
  <si>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</si>
  <si>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</si>
  <si>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</si>
  <si>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</si>
  <si>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</si>
  <si>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</si>
  <si>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</si>
  <si>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</si>
  <si>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</si>
  <si>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</si>
  <si>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</si>
  <si>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</si>
  <si>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</si>
  <si>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</si>
  <si>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</si>
  <si>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</si>
  <si>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</si>
  <si>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</si>
  <si>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</si>
  <si>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</si>
  <si>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</si>
  <si>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</si>
  <si>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</si>
  <si>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</si>
  <si>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</si>
  <si>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</si>
  <si>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</si>
  <si>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</si>
  <si>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</si>
  <si>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</si>
  <si>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</si>
  <si>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</si>
  <si>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</si>
  <si>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</si>
  <si>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</si>
  <si>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</si>
  <si>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</si>
  <si>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</si>
  <si>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</si>
  <si>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</si>
  <si>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</si>
  <si>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</si>
  <si>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</si>
  <si>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</si>
  <si>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</si>
  <si>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</si>
  <si>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</si>
  <si>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</si>
  <si>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</si>
  <si>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</si>
  <si>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</si>
  <si>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</si>
  <si>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</si>
  <si>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</si>
  <si>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</si>
  <si>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</si>
  <si>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</si>
  <si>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</si>
  <si>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</si>
  <si>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</si>
  <si>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</si>
  <si>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</si>
  <si>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</si>
  <si>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</si>
  <si>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</si>
  <si>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</si>
  <si>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</si>
  <si>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</si>
  <si>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</si>
  <si>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</si>
  <si>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</si>
  <si>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</si>
  <si>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</si>
  <si>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</si>
  <si>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</si>
  <si>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</si>
  <si>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</si>
  <si>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</si>
  <si>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</si>
  <si>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</si>
  <si>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</si>
  <si>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</si>
  <si>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</si>
  <si>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</si>
  <si>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</si>
  <si>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</si>
  <si>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</si>
  <si>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</si>
  <si>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</si>
  <si>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</si>
  <si>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</si>
  <si>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</si>
  <si>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</si>
  <si>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</si>
  <si>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</si>
  <si>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</si>
  <si>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</si>
  <si>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</si>
  <si>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</si>
  <si>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</si>
  <si>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</si>
  <si>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</si>
  <si>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</si>
  <si>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</si>
  <si>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</si>
  <si>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</si>
  <si>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</si>
  <si>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</si>
  <si>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</si>
  <si>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</si>
  <si>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</si>
  <si>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</si>
  <si>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</si>
  <si>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</si>
  <si>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</si>
  <si>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</si>
  <si>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</si>
  <si>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</si>
  <si>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</si>
  <si>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</si>
  <si>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</si>
  <si>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</si>
  <si>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</si>
  <si>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</si>
  <si>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</si>
  <si>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</si>
  <si>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</si>
  <si>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</si>
  <si>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</si>
  <si>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</si>
  <si>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</si>
  <si>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</si>
  <si>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</si>
  <si>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</si>
  <si>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</si>
  <si>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</si>
  <si>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</si>
  <si>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</si>
  <si>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</si>
  <si>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</si>
  <si>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</si>
  <si>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</si>
  <si>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</si>
  <si>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</si>
  <si>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</si>
  <si>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</si>
  <si>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</si>
  <si>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</si>
  <si>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</si>
  <si>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</si>
  <si>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</si>
  <si>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</si>
  <si>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</si>
  <si>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</si>
  <si>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</si>
  <si>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</si>
  <si>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</si>
  <si>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</si>
  <si>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</si>
  <si>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</si>
  <si>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</si>
  <si>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</si>
  <si>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</si>
  <si>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</si>
  <si>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</si>
  <si>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</si>
  <si>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</si>
  <si>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</si>
  <si>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</si>
  <si>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</si>
  <si>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</si>
  <si>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</si>
  <si>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</si>
  <si>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</si>
  <si>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</si>
  <si>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</si>
  <si>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</si>
  <si>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</si>
  <si>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</si>
  <si>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</si>
  <si>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</si>
  <si>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</si>
  <si>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</si>
  <si>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</si>
  <si>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</si>
  <si>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</si>
  <si>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</si>
  <si>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</si>
  <si>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</si>
  <si>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</si>
  <si>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</si>
  <si>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</si>
  <si>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</si>
  <si>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</si>
  <si>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</si>
  <si>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</si>
  <si>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</si>
  <si>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</si>
  <si>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</si>
  <si>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</si>
  <si>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</si>
  <si>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</si>
  <si>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</si>
  <si>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</si>
  <si>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</si>
  <si>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</si>
  <si>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</si>
  <si>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</si>
  <si>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</si>
  <si>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</si>
  <si>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</si>
  <si>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</si>
  <si>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</si>
  <si>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</si>
  <si>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</si>
  <si>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</si>
  <si>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</si>
  <si>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</si>
  <si>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</si>
  <si>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</si>
  <si>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</si>
  <si>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</si>
  <si>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</si>
  <si>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</si>
  <si>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</si>
  <si>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</si>
  <si>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</si>
  <si>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</si>
  <si>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</si>
  <si>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</si>
  <si>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</si>
  <si>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</si>
  <si>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</si>
  <si>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</si>
  <si>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</si>
  <si>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</si>
  <si>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</si>
  <si>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</si>
  <si>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</si>
  <si>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</si>
  <si>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</si>
  <si>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</si>
  <si>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</si>
  <si>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</si>
  <si>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</si>
  <si>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</si>
  <si>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</si>
  <si>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</si>
  <si>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</si>
  <si>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</si>
  <si>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</si>
  <si>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</si>
  <si>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</si>
  <si>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</si>
  <si>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</si>
  <si>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</si>
  <si>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</si>
  <si>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</si>
  <si>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</si>
  <si>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</si>
  <si>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</si>
  <si>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</si>
  <si>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</si>
  <si>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</si>
  <si>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</si>
  <si>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</si>
  <si>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</si>
  <si>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</si>
  <si>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</si>
  <si>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</si>
  <si>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</si>
  <si>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</si>
  <si>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</si>
  <si>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</si>
  <si>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</si>
  <si>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</si>
  <si>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</si>
  <si>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</si>
  <si>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</si>
  <si>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</si>
  <si>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</si>
  <si>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</si>
  <si>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</si>
  <si>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</si>
  <si>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</si>
  <si>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</si>
  <si>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</si>
  <si>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</si>
  <si>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</si>
  <si>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</si>
  <si>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</si>
  <si>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</si>
  <si>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</si>
  <si>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</si>
  <si>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</si>
  <si>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</si>
  <si>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</si>
  <si>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</si>
  <si>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</si>
  <si>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</si>
  <si>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</si>
  <si>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</si>
  <si>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</si>
  <si>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</si>
  <si>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</si>
  <si>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</si>
  <si>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</si>
  <si>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</si>
  <si>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</si>
  <si>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</si>
  <si>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</si>
  <si>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</si>
  <si>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</si>
  <si>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</si>
  <si>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</si>
  <si>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</si>
  <si>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</si>
  <si>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</si>
  <si>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</si>
  <si>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</si>
  <si>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</si>
  <si>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</si>
  <si>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</si>
  <si>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</si>
  <si>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</si>
  <si>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</si>
  <si>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</si>
  <si>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</si>
  <si>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</si>
  <si>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</si>
  <si>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</si>
  <si>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</si>
  <si>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</si>
  <si>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</si>
  <si>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</si>
  <si>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</si>
  <si>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</si>
  <si>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</si>
  <si>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</si>
  <si>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</si>
  <si>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</si>
  <si>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</si>
  <si>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</si>
  <si>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</si>
  <si>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</si>
  <si>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</si>
  <si>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</si>
  <si>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</si>
  <si>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</si>
  <si>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</si>
  <si>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</si>
  <si>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</si>
  <si>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</si>
  <si>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</si>
  <si>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</si>
  <si>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</si>
  <si>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</si>
  <si>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</si>
  <si>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</si>
  <si>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</si>
  <si>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</si>
  <si>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</si>
  <si>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</si>
  <si>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</si>
  <si>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</si>
  <si>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</si>
  <si>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</si>
  <si>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</si>
  <si>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</si>
  <si>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</si>
  <si>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</si>
  <si>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</si>
  <si>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</si>
  <si>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</si>
  <si>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</si>
  <si>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</si>
  <si>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</si>
  <si>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</si>
  <si>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</si>
  <si>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</si>
  <si>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</si>
  <si>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</si>
  <si>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</si>
  <si>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</si>
  <si>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</si>
  <si>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</si>
  <si>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</si>
  <si>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</si>
  <si>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</si>
  <si>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</si>
  <si>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</si>
  <si>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</si>
  <si>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</si>
  <si>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</si>
  <si>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</si>
  <si>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</si>
  <si>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</si>
  <si>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</si>
  <si>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</si>
  <si>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</si>
  <si>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</si>
  <si>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</si>
  <si>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</si>
  <si>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</si>
  <si>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</si>
  <si>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</si>
  <si>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</si>
  <si>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</si>
  <si>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</si>
  <si>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</si>
  <si>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</si>
  <si>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</si>
  <si>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</si>
  <si>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</si>
  <si>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</si>
  <si>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</si>
  <si>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</si>
  <si>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</si>
  <si>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</si>
  <si>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</si>
  <si>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</si>
  <si>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</si>
  <si>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</si>
  <si>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</si>
  <si>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</si>
  <si>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</si>
  <si>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</si>
  <si>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</si>
  <si>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</si>
  <si>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</si>
  <si>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</si>
  <si>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</si>
  <si>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</si>
  <si>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</si>
  <si>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</si>
  <si>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</si>
  <si>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</si>
  <si>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</si>
  <si>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</si>
  <si>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</si>
  <si>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</si>
  <si>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</si>
  <si>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</si>
  <si>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</si>
  <si>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</si>
  <si>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</si>
  <si>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</si>
  <si>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</si>
  <si>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</si>
  <si>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</si>
  <si>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</si>
  <si>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</si>
  <si>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</si>
  <si>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</si>
  <si>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</si>
  <si>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</si>
  <si>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</si>
  <si>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</si>
  <si>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</si>
  <si>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</si>
  <si>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</si>
  <si>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</si>
  <si>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</si>
  <si>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</si>
  <si>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</si>
  <si>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</si>
  <si>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</si>
  <si>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</si>
  <si>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</si>
  <si>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</si>
  <si>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</si>
  <si>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</si>
  <si>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</si>
  <si>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</si>
  <si>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</si>
  <si>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</si>
  <si>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</si>
  <si>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</si>
  <si>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</si>
  <si>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</si>
  <si>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</si>
  <si>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</si>
  <si>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</si>
  <si>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</si>
  <si>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</si>
  <si>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</si>
  <si>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</si>
  <si>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</si>
  <si>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</si>
  <si>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</si>
  <si>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</si>
  <si>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</si>
  <si>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</si>
  <si>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</si>
  <si>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</si>
  <si>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</si>
  <si>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</si>
  <si>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</si>
  <si>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</si>
  <si>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</si>
  <si>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</si>
  <si>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</si>
  <si>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</si>
  <si>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</si>
  <si>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</si>
  <si>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</si>
  <si>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</si>
  <si>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</si>
  <si>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</si>
  <si>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</si>
  <si>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</si>
  <si>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</si>
  <si>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</si>
  <si>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</si>
  <si>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</si>
  <si>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</si>
  <si>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</si>
  <si>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</si>
  <si>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</si>
  <si>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</si>
  <si>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</si>
  <si>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</si>
  <si>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</si>
  <si>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</si>
  <si>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</si>
  <si>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</si>
  <si>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</si>
  <si>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</si>
  <si>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</si>
  <si>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</si>
  <si>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</si>
  <si>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</si>
  <si>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</si>
  <si>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</si>
  <si>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</si>
  <si>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</si>
  <si>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</si>
  <si>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</si>
  <si>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</si>
  <si>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</si>
  <si>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</si>
  <si>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</si>
  <si>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</si>
  <si>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</si>
  <si>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</si>
  <si>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</si>
  <si>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</si>
  <si>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</si>
  <si>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</si>
  <si>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</si>
  <si>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</si>
  <si>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</si>
  <si>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</si>
  <si>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</si>
  <si>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</si>
  <si>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</si>
  <si>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</si>
  <si>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</si>
  <si>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</si>
  <si>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</si>
  <si>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</si>
  <si>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</si>
  <si>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</si>
  <si>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</si>
  <si>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</si>
  <si>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</si>
  <si>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</si>
  <si>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</si>
  <si>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</si>
  <si>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</si>
  <si>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</si>
  <si>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</si>
  <si>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</si>
  <si>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</si>
  <si>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</si>
  <si>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</si>
  <si>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</si>
  <si>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</si>
  <si>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</si>
  <si>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</si>
  <si>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</si>
  <si>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</si>
  <si>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</si>
  <si>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</si>
  <si>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</si>
  <si>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</si>
  <si>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</si>
  <si>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</si>
  <si>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</si>
  <si>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</si>
  <si>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</si>
  <si>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</si>
  <si>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</si>
  <si>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</si>
  <si>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</si>
  <si>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</si>
  <si>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</si>
  <si>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</si>
  <si>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</si>
  <si>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</si>
  <si>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</si>
  <si>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</si>
  <si>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</si>
  <si>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</si>
  <si>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</si>
  <si>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</si>
  <si>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</si>
  <si>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</si>
  <si>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</si>
  <si>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</si>
  <si>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</si>
  <si>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</si>
  <si>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</si>
  <si>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</si>
  <si>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</si>
  <si>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</si>
  <si>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</si>
  <si>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</si>
  <si>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</si>
  <si>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</si>
  <si>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</si>
  <si>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</si>
  <si>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</si>
  <si>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</si>
  <si>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</si>
  <si>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</si>
  <si>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</si>
  <si>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</si>
  <si>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</si>
  <si>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</si>
  <si>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</si>
  <si>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</si>
  <si>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</si>
  <si>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</si>
  <si>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</si>
  <si>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</si>
  <si>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</si>
  <si>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</si>
  <si>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</si>
  <si>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</si>
  <si>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</si>
  <si>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</si>
  <si>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</si>
  <si>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</si>
  <si>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</si>
  <si>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</si>
  <si>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</si>
  <si>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</si>
  <si>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</si>
  <si>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</si>
  <si>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</si>
  <si>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</si>
  <si>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</si>
  <si>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</si>
  <si>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</si>
  <si>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</si>
  <si>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</si>
  <si>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</si>
  <si>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</si>
  <si>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</si>
  <si>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</si>
  <si>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</si>
  <si>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</si>
  <si>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</si>
  <si>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</si>
  <si>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</si>
  <si>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</si>
  <si>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</si>
  <si>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</si>
  <si>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</si>
  <si>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</si>
  <si>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</si>
  <si>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</si>
  <si>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</si>
  <si>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</si>
  <si>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</si>
  <si>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</si>
  <si>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</si>
  <si>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</si>
  <si>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</si>
  <si>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</si>
  <si>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</si>
  <si>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</si>
  <si>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</si>
  <si>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</si>
  <si>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</si>
  <si>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</si>
  <si>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</si>
  <si>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</si>
  <si>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</si>
  <si>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</si>
  <si>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</si>
  <si>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</si>
  <si>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</si>
  <si>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</si>
  <si>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</si>
  <si>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</si>
  <si>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</si>
  <si>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</si>
  <si>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</si>
  <si>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</si>
  <si>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</si>
  <si>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</si>
  <si>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</si>
  <si>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</si>
  <si>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</si>
  <si>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</si>
  <si>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</si>
  <si>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</si>
  <si>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</si>
  <si>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</si>
  <si>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</si>
  <si>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</si>
  <si>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</si>
  <si>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</si>
  <si>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</si>
  <si>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</si>
  <si>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</si>
  <si>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</si>
  <si>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</si>
  <si>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</si>
  <si>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</si>
  <si>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</si>
  <si>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</si>
  <si>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</si>
  <si>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</si>
  <si>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</si>
  <si>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</si>
  <si>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</si>
  <si>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</si>
  <si>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</si>
  <si>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</si>
  <si>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</si>
  <si>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</si>
  <si>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</si>
  <si>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</si>
  <si>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</si>
  <si>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</si>
  <si>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</si>
  <si>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</si>
  <si>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</si>
  <si>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</si>
  <si>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</si>
  <si>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</si>
  <si>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</si>
  <si>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</si>
  <si>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</si>
  <si>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</si>
  <si>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</si>
  <si>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</si>
  <si>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</si>
  <si>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</si>
  <si>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</si>
  <si>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</si>
  <si>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</si>
  <si>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</si>
  <si>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</si>
  <si>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</si>
  <si>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</si>
  <si>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</si>
  <si>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</si>
  <si>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</si>
  <si>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</si>
  <si>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</si>
  <si>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</si>
  <si>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</si>
  <si>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</si>
  <si>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</si>
  <si>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</si>
  <si>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</si>
  <si>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</si>
  <si>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</si>
  <si>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</si>
  <si>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</si>
  <si>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</si>
  <si>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</si>
  <si>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</si>
  <si>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</si>
  <si>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</si>
  <si>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</si>
  <si>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</si>
  <si>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</si>
  <si>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</si>
  <si>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</si>
  <si>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</si>
  <si>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</si>
  <si>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</si>
  <si>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</si>
  <si>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</si>
  <si>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</si>
  <si>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</si>
  <si>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</si>
  <si>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</si>
  <si>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</si>
  <si>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</si>
  <si>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</si>
  <si>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</si>
  <si>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</si>
  <si>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</si>
  <si>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</si>
  <si>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</si>
  <si>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</si>
  <si>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</si>
  <si>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</si>
  <si>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</si>
  <si>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</si>
  <si>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</si>
  <si>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</si>
  <si>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</si>
  <si>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</si>
  <si>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</si>
  <si>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</si>
  <si>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</si>
  <si>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</si>
  <si>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</si>
  <si>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</si>
  <si>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</si>
  <si>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</si>
  <si>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</si>
  <si>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</si>
  <si>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</si>
  <si>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</si>
  <si>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</si>
  <si>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</si>
  <si>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</si>
  <si>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</si>
  <si>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</si>
  <si>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</si>
  <si>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</si>
  <si>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</si>
  <si>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</si>
  <si>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</si>
  <si>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</si>
  <si>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</si>
  <si>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</si>
  <si>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</si>
  <si>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</si>
  <si>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</si>
  <si>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</si>
  <si>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</si>
  <si>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</si>
  <si>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</si>
  <si>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</si>
  <si>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</si>
  <si>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</si>
  <si>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</si>
  <si>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</si>
  <si>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</si>
  <si>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</si>
  <si>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</si>
  <si>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</si>
  <si>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</si>
  <si>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</si>
  <si>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</si>
  <si>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</si>
  <si>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</si>
  <si>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</si>
  <si>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</si>
  <si>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</si>
  <si>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</si>
  <si>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</si>
  <si>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</si>
  <si>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</si>
  <si>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</si>
  <si>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</si>
  <si>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</si>
  <si>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</si>
  <si>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</si>
  <si>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</si>
  <si>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</si>
  <si>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</si>
  <si>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</si>
  <si>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</si>
  <si>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</si>
  <si>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</si>
  <si>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</si>
  <si>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</si>
  <si>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</si>
  <si>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</si>
  <si>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</si>
  <si>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</si>
  <si>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</si>
  <si>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</si>
  <si>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</si>
  <si>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</si>
  <si>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</si>
  <si>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</si>
  <si>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</si>
  <si>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</si>
  <si>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</si>
  <si>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</si>
  <si>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</si>
  <si>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</si>
  <si>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</si>
  <si>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</si>
  <si>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</si>
  <si>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</si>
  <si>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</si>
  <si>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</si>
  <si>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</si>
  <si>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</si>
  <si>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</si>
  <si>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</si>
  <si>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</si>
  <si>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</si>
  <si>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</si>
  <si>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</si>
  <si>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</si>
  <si>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</si>
  <si>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</si>
  <si>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</si>
  <si>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</si>
  <si>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</si>
  <si>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</si>
  <si>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</si>
  <si>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</si>
  <si>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</si>
  <si>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</si>
  <si>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</si>
  <si>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</si>
  <si>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</si>
  <si>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</si>
  <si>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</si>
  <si>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</si>
  <si>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</si>
  <si>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</si>
  <si>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</si>
  <si>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</si>
  <si>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</si>
  <si>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</si>
  <si>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</si>
  <si>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</si>
  <si>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</si>
  <si>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</si>
  <si>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</si>
  <si>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</si>
  <si>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</si>
  <si>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</si>
  <si>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</si>
  <si>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</si>
  <si>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</si>
  <si>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</si>
  <si>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</si>
  <si>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</si>
  <si>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</si>
  <si>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</si>
  <si>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</si>
  <si>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</si>
  <si>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</si>
  <si>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</si>
  <si>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</si>
  <si>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</si>
  <si>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</si>
  <si>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</si>
  <si>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</si>
  <si>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</si>
  <si>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</si>
  <si>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</si>
  <si>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</si>
  <si>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</si>
  <si>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</si>
  <si>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</si>
  <si>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</si>
  <si>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</si>
  <si>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</si>
  <si>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</si>
  <si>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</si>
  <si>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</si>
  <si>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</si>
  <si>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</si>
  <si>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</si>
  <si>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</si>
  <si>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</si>
  <si>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</si>
  <si>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</si>
  <si>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</si>
  <si>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</si>
  <si>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</si>
  <si>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</si>
  <si>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</si>
  <si>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</si>
  <si>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</si>
  <si>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</si>
  <si>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</si>
  <si>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</si>
  <si>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</si>
  <si>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</si>
  <si>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</si>
  <si>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</si>
  <si>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</si>
  <si>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</si>
  <si>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</si>
  <si>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</si>
  <si>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</si>
  <si>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</si>
  <si>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</si>
  <si>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</si>
  <si>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</si>
  <si>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</si>
  <si>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</si>
  <si>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</si>
  <si>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</si>
  <si>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</si>
  <si>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</si>
  <si>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</si>
  <si>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</si>
  <si>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</si>
  <si>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</si>
  <si>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</si>
  <si>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</si>
  <si>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</si>
  <si>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</si>
  <si>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</si>
  <si>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</si>
  <si>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</si>
  <si>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</si>
  <si>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</si>
  <si>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</si>
  <si>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</si>
  <si>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</si>
  <si>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</si>
  <si>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</si>
  <si>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</si>
  <si>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</si>
  <si>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</si>
  <si>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</si>
  <si>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</si>
  <si>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</si>
  <si>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</si>
  <si>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</si>
  <si>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</si>
  <si>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</si>
  <si>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</si>
  <si>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</si>
  <si>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</si>
  <si>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</si>
  <si>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</si>
  <si>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</si>
  <si>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</si>
  <si>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</si>
  <si>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</si>
  <si>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</si>
  <si>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</si>
  <si>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</si>
  <si>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</si>
  <si>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</si>
  <si>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</si>
  <si>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</si>
  <si>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</si>
  <si>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</si>
  <si>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</si>
  <si>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</si>
  <si>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</si>
  <si>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</si>
  <si>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</si>
  <si>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</si>
  <si>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</si>
  <si>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</si>
  <si>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</si>
  <si>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</si>
  <si>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</si>
  <si>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</si>
  <si>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</si>
  <si>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</si>
  <si>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</si>
  <si>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</si>
  <si>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</si>
  <si>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</si>
  <si>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</si>
  <si>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</si>
  <si>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</si>
  <si>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</si>
  <si>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</si>
  <si>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</si>
  <si>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</si>
  <si>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</si>
  <si>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</si>
  <si>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</si>
  <si>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</si>
  <si>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</si>
  <si>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</si>
  <si>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</si>
  <si>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</si>
  <si>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</si>
  <si>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</si>
  <si>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</si>
  <si>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</si>
  <si>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</si>
  <si>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</si>
  <si>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</si>
  <si>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</si>
  <si>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</si>
  <si>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</si>
  <si>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</si>
  <si>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</si>
  <si>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</si>
  <si>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</si>
  <si>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</si>
  <si>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</si>
  <si>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</si>
  <si>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</si>
  <si>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</si>
  <si>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</si>
  <si>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</si>
  <si>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</si>
  <si>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</si>
  <si>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</si>
  <si>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</si>
  <si>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</si>
  <si>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</si>
  <si>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</si>
  <si>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</si>
  <si>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</si>
  <si>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</si>
  <si>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</si>
  <si>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</si>
  <si>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</si>
  <si>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</si>
  <si>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</si>
  <si>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</si>
  <si>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</si>
  <si>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</si>
  <si>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</si>
  <si>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</si>
  <si>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</si>
  <si>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</si>
  <si>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</si>
  <si>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</si>
  <si>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</si>
  <si>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</si>
  <si>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</si>
  <si>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</si>
  <si>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</si>
  <si>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</si>
  <si>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</si>
  <si>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</si>
  <si>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</si>
  <si>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</si>
  <si>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</si>
  <si>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</si>
  <si>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</si>
  <si>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</si>
  <si>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</si>
  <si>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</si>
  <si>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</si>
  <si>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</si>
  <si>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</si>
  <si>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</si>
  <si>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</si>
  <si>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</si>
  <si>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</si>
  <si>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</si>
  <si>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</si>
  <si>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</si>
  <si>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</si>
  <si>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</si>
  <si>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</si>
  <si>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</si>
  <si>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</si>
  <si>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</si>
  <si>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</si>
  <si>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</si>
  <si>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</si>
  <si>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</si>
  <si>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</si>
  <si>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</si>
  <si>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</si>
  <si>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</si>
  <si>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</si>
  <si>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</si>
  <si>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</si>
  <si>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</si>
  <si>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</si>
  <si>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</si>
  <si>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</si>
  <si>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</si>
  <si>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</si>
  <si>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</si>
  <si>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</si>
  <si>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</si>
  <si>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</si>
  <si>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</si>
  <si>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</si>
  <si>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</si>
  <si>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</si>
  <si>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</si>
  <si>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</si>
  <si>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</si>
  <si>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</si>
  <si>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</si>
  <si>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</si>
  <si>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</si>
  <si>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</si>
  <si>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</si>
  <si>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</si>
  <si>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</si>
  <si>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</si>
  <si>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</si>
  <si>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</si>
  <si>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</si>
  <si>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</si>
  <si>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</si>
  <si>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</si>
  <si>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</si>
  <si>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</si>
  <si>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</si>
  <si>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</si>
  <si>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</si>
  <si>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</si>
  <si>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</si>
  <si>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</si>
  <si>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</si>
  <si>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</si>
  <si>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</si>
  <si>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</si>
  <si>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</si>
  <si>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</si>
  <si>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</si>
  <si>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</si>
  <si>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</si>
  <si>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</si>
  <si>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</si>
  <si>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</si>
  <si>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</si>
  <si>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</si>
  <si>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</si>
  <si>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</si>
  <si>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</si>
  <si>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</si>
  <si>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</si>
  <si>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</si>
  <si>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</si>
  <si>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</si>
  <si>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</si>
  <si>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</si>
  <si>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</si>
  <si>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</si>
  <si>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</si>
  <si>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</si>
  <si>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</si>
  <si>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</si>
  <si>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</si>
  <si>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</si>
  <si>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</si>
  <si>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</si>
  <si>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</si>
  <si>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</si>
  <si>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</si>
  <si>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</si>
  <si>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</si>
  <si>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</si>
  <si>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</si>
  <si>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</si>
  <si>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</si>
  <si>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</si>
  <si>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</si>
  <si>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</si>
  <si>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</si>
  <si>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</si>
  <si>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</si>
  <si>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</si>
  <si>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</si>
  <si>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</si>
  <si>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</si>
  <si>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</si>
  <si>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</si>
  <si>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</si>
  <si>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</si>
  <si>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</si>
  <si>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</si>
  <si>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</si>
  <si>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</si>
  <si>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</si>
  <si>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</si>
  <si>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</si>
  <si>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</si>
  <si>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</si>
  <si>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</si>
  <si>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</si>
  <si>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</si>
  <si>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</si>
  <si>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</si>
  <si>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</si>
  <si>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</si>
  <si>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</si>
  <si>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</si>
  <si>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</si>
  <si>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</si>
  <si>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</si>
  <si>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</si>
  <si>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</si>
  <si>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</si>
  <si>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</si>
  <si>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</si>
  <si>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</si>
  <si>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</si>
  <si>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</si>
  <si>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</si>
  <si>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</si>
  <si>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</si>
  <si>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</si>
  <si>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</si>
  <si>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</si>
  <si>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</si>
  <si>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</si>
  <si>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</si>
  <si>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</si>
  <si>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</si>
  <si>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</si>
  <si>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</si>
  <si>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</si>
  <si>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</si>
  <si>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</si>
  <si>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</si>
  <si>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</si>
  <si>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</si>
  <si>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</si>
  <si>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</si>
  <si>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</si>
  <si>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</si>
  <si>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</si>
  <si>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</si>
  <si>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</si>
  <si>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</si>
  <si>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</si>
  <si>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</si>
  <si>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</si>
  <si>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</si>
  <si>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</si>
  <si>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</si>
  <si>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</si>
  <si>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</si>
  <si>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</si>
  <si>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</si>
  <si>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</si>
  <si>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</si>
  <si>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</si>
  <si>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</si>
  <si>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</si>
  <si>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</si>
  <si>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</si>
  <si>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</si>
  <si>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</si>
  <si>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</si>
  <si>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</si>
  <si>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</si>
  <si>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</si>
  <si>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</si>
  <si>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</si>
  <si>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</si>
  <si>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</si>
  <si>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</si>
  <si>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</si>
  <si>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</si>
  <si>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</si>
  <si>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</si>
  <si>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</si>
  <si>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</si>
  <si>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</si>
  <si>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</si>
  <si>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</si>
  <si>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</si>
  <si>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</si>
  <si>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</si>
  <si>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</si>
  <si>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</si>
  <si>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</si>
  <si>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</si>
  <si>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</si>
  <si>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</si>
  <si>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</si>
  <si>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</si>
  <si>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</si>
  <si>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</si>
  <si>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</si>
  <si>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</si>
  <si>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</si>
  <si>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</si>
  <si>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</si>
  <si>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</si>
  <si>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</si>
  <si>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</si>
  <si>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</si>
  <si>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</si>
  <si>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</si>
  <si>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</si>
  <si>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</si>
  <si>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</si>
  <si>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</si>
  <si>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</si>
  <si>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</si>
  <si>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</si>
  <si>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</si>
  <si>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</si>
  <si>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</si>
  <si>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</si>
  <si>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</si>
  <si>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</si>
  <si>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</si>
  <si>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</si>
  <si>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</si>
  <si>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</si>
  <si>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</si>
  <si>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</si>
  <si>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</si>
  <si>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</si>
  <si>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</si>
  <si>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</si>
  <si>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</si>
  <si>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</si>
  <si>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</si>
  <si>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</si>
  <si>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</si>
  <si>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</si>
  <si>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</si>
  <si>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</si>
  <si>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</si>
  <si>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</si>
  <si>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</si>
  <si>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</si>
  <si>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</si>
  <si>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</si>
  <si>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</si>
  <si>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</si>
  <si>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</si>
  <si>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</si>
  <si>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</si>
  <si>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</si>
  <si>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</si>
  <si>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</si>
  <si>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</si>
  <si>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</si>
  <si>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</si>
  <si>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</si>
  <si>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</si>
  <si>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</si>
  <si>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</si>
  <si>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</si>
  <si>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</si>
  <si>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</si>
  <si>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</si>
  <si>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</si>
  <si>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</si>
  <si>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</si>
  <si>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</si>
  <si>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</si>
  <si>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</si>
  <si>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</si>
  <si>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</si>
  <si>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</si>
  <si>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</si>
  <si>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</si>
  <si>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</si>
  <si>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</si>
  <si>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</si>
  <si>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</si>
  <si>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</si>
  <si>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</si>
  <si>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</si>
  <si>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</si>
  <si>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</si>
  <si>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</si>
  <si>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</si>
  <si>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</si>
  <si>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</si>
  <si>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</si>
  <si>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</si>
  <si>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</si>
  <si>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</si>
  <si>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</si>
  <si>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</si>
  <si>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</si>
  <si>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</si>
  <si>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</si>
  <si>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</si>
  <si>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</si>
  <si>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</si>
  <si>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</si>
  <si>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</si>
  <si>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</si>
  <si>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</si>
  <si>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</si>
  <si>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</si>
  <si>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</si>
  <si>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</si>
  <si>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</si>
  <si>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</si>
  <si>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</si>
  <si>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</si>
  <si>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</si>
  <si>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</si>
  <si>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</si>
  <si>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</si>
  <si>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</si>
  <si>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</si>
  <si>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</si>
  <si>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</si>
  <si>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</si>
  <si>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</si>
  <si>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</si>
  <si>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</si>
  <si>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</si>
  <si>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</si>
  <si>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</si>
  <si>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</si>
  <si>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</si>
  <si>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</si>
  <si>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</si>
  <si>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</si>
  <si>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</si>
  <si>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</si>
  <si>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</si>
  <si>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</si>
  <si>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</si>
  <si>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</si>
  <si>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</si>
  <si>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</si>
  <si>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</si>
  <si>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</si>
  <si>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</si>
  <si>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</si>
  <si>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</si>
  <si>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</si>
  <si>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</si>
  <si>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</si>
  <si>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</si>
  <si>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</si>
  <si>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</si>
  <si>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</si>
  <si>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</si>
  <si>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</si>
  <si>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</si>
  <si>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</si>
  <si>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</si>
  <si>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</si>
  <si>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</si>
  <si>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</si>
  <si>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</si>
  <si>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</si>
  <si>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</si>
  <si>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</si>
  <si>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</si>
  <si>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</si>
  <si>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</si>
  <si>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</si>
  <si>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</si>
  <si>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</si>
  <si>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</si>
  <si>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</si>
  <si>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</si>
  <si>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</si>
  <si>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</si>
  <si>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</si>
  <si>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</si>
  <si>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</si>
  <si>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</si>
  <si>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</si>
  <si>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</si>
  <si>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</si>
  <si>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</si>
  <si>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</si>
  <si>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</si>
  <si>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</si>
  <si>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</si>
  <si>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</si>
  <si>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</si>
  <si>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</si>
  <si>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</si>
  <si>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</si>
  <si>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</si>
  <si>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</si>
  <si>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</si>
  <si>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</si>
  <si>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</si>
  <si>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</si>
  <si>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</si>
  <si>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</si>
  <si>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</si>
  <si>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</si>
  <si>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</si>
  <si>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</si>
  <si>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</si>
  <si>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</si>
  <si>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</si>
  <si>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</si>
  <si>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</si>
  <si>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</si>
  <si>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</si>
  <si>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</si>
  <si>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</si>
  <si>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</si>
  <si>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</si>
  <si>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</si>
  <si>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</si>
  <si>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</si>
  <si>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</si>
  <si>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</si>
  <si>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</si>
  <si>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</si>
  <si>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</si>
  <si>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</si>
  <si>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</si>
  <si>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</si>
  <si>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</si>
  <si>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</si>
  <si>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</si>
  <si>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</si>
  <si>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</si>
  <si>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</si>
  <si>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</si>
  <si>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</si>
  <si>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</si>
  <si>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</si>
  <si>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</si>
  <si>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</si>
  <si>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</si>
  <si>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</si>
  <si>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</si>
  <si>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</si>
  <si>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</si>
  <si>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</si>
  <si>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</si>
  <si>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</si>
  <si>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</si>
  <si>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</si>
  <si>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</si>
  <si>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</si>
  <si>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</si>
  <si>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</si>
  <si>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</si>
  <si>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</si>
  <si>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</si>
  <si>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</si>
  <si>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</si>
  <si>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</si>
  <si>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</si>
  <si>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</si>
  <si>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</si>
  <si>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</si>
  <si>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</si>
  <si>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</si>
  <si>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</si>
  <si>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</si>
  <si>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</si>
  <si>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</si>
  <si>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</si>
  <si>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</si>
  <si>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</si>
  <si>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</si>
  <si>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</si>
  <si>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</si>
  <si>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</si>
  <si>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</si>
  <si>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</si>
  <si>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</si>
  <si>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</si>
  <si>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</si>
  <si>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</si>
  <si>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</si>
  <si>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</si>
  <si>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</si>
  <si>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</si>
  <si>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</si>
  <si>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</si>
  <si>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</si>
  <si>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</si>
  <si>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</si>
  <si>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</si>
  <si>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</si>
  <si>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</si>
  <si>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</si>
  <si>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</si>
  <si>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</si>
  <si>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</si>
  <si>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</si>
  <si>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</si>
  <si>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</si>
  <si>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</si>
  <si>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</si>
  <si>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</si>
  <si>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</si>
  <si>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</si>
  <si>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</si>
  <si>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</si>
  <si>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</si>
  <si>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</si>
  <si>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</si>
  <si>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</si>
  <si>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</si>
  <si>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</si>
  <si>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</si>
  <si>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</si>
  <si>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</si>
  <si>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</si>
  <si>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</si>
  <si>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</si>
  <si>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</si>
  <si>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</si>
  <si>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</si>
  <si>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</si>
  <si>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</si>
  <si>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</si>
  <si>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</si>
  <si>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</si>
  <si>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</si>
  <si>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</si>
  <si>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</si>
  <si>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</si>
  <si>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</si>
  <si>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</si>
  <si>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</si>
  <si>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</si>
  <si>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</si>
  <si>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</si>
  <si>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</si>
  <si>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</si>
  <si>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</si>
  <si>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</si>
  <si>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</si>
  <si>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</si>
  <si>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</si>
  <si>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</si>
  <si>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</si>
  <si>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</si>
  <si>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</si>
  <si>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</si>
  <si>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</si>
  <si>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</si>
  <si>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</si>
  <si>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</si>
  <si>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</si>
  <si>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</si>
  <si>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</si>
  <si>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</si>
  <si>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</si>
  <si>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</si>
  <si>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</si>
  <si>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</si>
  <si>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</si>
  <si>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</si>
  <si>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</si>
  <si>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</si>
  <si>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</si>
  <si>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</si>
  <si>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</si>
  <si>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</si>
  <si>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</si>
  <si>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</si>
  <si>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</si>
  <si>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</si>
  <si>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</si>
  <si>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</si>
  <si>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</si>
  <si>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</si>
  <si>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</si>
  <si>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</si>
  <si>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</si>
  <si>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</si>
  <si>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</si>
  <si>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</si>
  <si>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</si>
  <si>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</si>
  <si>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</si>
  <si>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</si>
  <si>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</si>
  <si>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</si>
  <si>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</si>
  <si>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</si>
  <si>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</si>
  <si>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</si>
  <si>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</si>
  <si>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</si>
  <si>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</si>
  <si>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</si>
  <si>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</si>
  <si>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</si>
  <si>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</si>
  <si>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</si>
  <si>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</si>
  <si>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</si>
  <si>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</si>
  <si>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</si>
  <si>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</si>
  <si>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</si>
  <si>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</si>
  <si>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</si>
  <si>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</si>
  <si>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</si>
  <si>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</si>
  <si>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</si>
  <si>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</si>
  <si>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</si>
  <si>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</si>
  <si>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</si>
  <si>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</si>
  <si>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</si>
  <si>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</si>
  <si>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</si>
  <si>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</si>
  <si>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</si>
  <si>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</si>
  <si>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</si>
  <si>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</si>
  <si>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</si>
  <si>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</si>
  <si>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</si>
  <si>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</si>
  <si>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</si>
  <si>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</si>
  <si>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</si>
  <si>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</si>
  <si>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</si>
  <si>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</si>
  <si>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</si>
  <si>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</si>
  <si>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</si>
  <si>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</si>
  <si>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</si>
  <si>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</si>
  <si>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</si>
  <si>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</si>
  <si>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</si>
  <si>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</si>
  <si>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</si>
  <si>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</si>
  <si>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</si>
  <si>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</si>
  <si>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</si>
  <si>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</si>
  <si>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</si>
  <si>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</si>
  <si>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</si>
  <si>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</si>
  <si>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</si>
  <si>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</si>
  <si>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</si>
  <si>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</si>
  <si>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</si>
  <si>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</si>
  <si>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</si>
  <si>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</si>
  <si>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</si>
  <si>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</si>
  <si>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</si>
  <si>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</si>
  <si>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</si>
  <si>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</si>
  <si>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</si>
  <si>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</si>
  <si>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</si>
  <si>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</si>
  <si>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</si>
  <si>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</si>
  <si>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</si>
  <si>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</si>
  <si>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</si>
  <si>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</si>
  <si>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</si>
  <si>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</si>
  <si>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</si>
  <si>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</si>
  <si>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</si>
  <si>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</si>
  <si>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</si>
  <si>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</si>
  <si>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</si>
  <si>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</si>
  <si>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</si>
  <si>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</si>
  <si>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</si>
  <si>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</si>
  <si>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</si>
  <si>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</si>
  <si>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</si>
  <si>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</si>
  <si>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</si>
  <si>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</si>
  <si>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</si>
  <si>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</si>
  <si>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</si>
  <si>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</si>
  <si>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</si>
  <si>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</si>
  <si>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</si>
  <si>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</si>
  <si>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</si>
  <si>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</si>
  <si>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</si>
  <si>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</si>
  <si>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</si>
  <si>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</si>
  <si>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</si>
  <si>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</si>
  <si>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</si>
  <si>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</si>
  <si>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</si>
  <si>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</si>
  <si>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</si>
  <si>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</si>
  <si>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</si>
  <si>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</si>
  <si>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</si>
  <si>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</si>
  <si>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</si>
  <si>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</si>
  <si>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</si>
  <si>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</si>
  <si>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</si>
  <si>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</si>
  <si>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</si>
  <si>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</si>
  <si>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</si>
  <si>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</si>
  <si>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</si>
  <si>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</si>
  <si>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</si>
  <si>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</si>
  <si>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</si>
  <si>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</si>
  <si>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</si>
  <si>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</si>
  <si>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</si>
  <si>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</si>
  <si>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</si>
  <si>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</si>
  <si>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</si>
  <si>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</si>
  <si>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</si>
  <si>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</si>
  <si>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</si>
  <si>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</si>
  <si>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</si>
  <si>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</si>
  <si>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</si>
  <si>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</si>
  <si>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</si>
  <si>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</si>
  <si>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</si>
  <si>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</si>
  <si>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</si>
  <si>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</si>
  <si>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</si>
  <si>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</si>
  <si>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</si>
  <si>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</si>
  <si>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</si>
  <si>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</si>
  <si>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</si>
  <si>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</si>
  <si>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</si>
  <si>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</si>
  <si>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</si>
  <si>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</si>
  <si>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</si>
  <si>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</si>
  <si>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</si>
  <si>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</si>
  <si>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</si>
  <si>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</si>
  <si>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</si>
  <si>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</si>
  <si>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</si>
  <si>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</si>
  <si>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</si>
  <si>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</si>
  <si>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</si>
  <si>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</si>
  <si>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</si>
  <si>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</si>
  <si>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</si>
  <si>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</si>
  <si>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</si>
  <si>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</si>
  <si>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</si>
  <si>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</si>
  <si>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</si>
  <si>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</si>
  <si>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</si>
  <si>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</si>
  <si>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</si>
  <si>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</si>
  <si>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</si>
  <si>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</si>
  <si>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</si>
  <si>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</si>
  <si>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</si>
  <si>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</si>
  <si>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</si>
  <si>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</si>
  <si>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</si>
  <si>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</si>
  <si>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</si>
  <si>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</si>
  <si>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</si>
  <si>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</si>
  <si>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</si>
  <si>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</si>
  <si>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</si>
  <si>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</si>
  <si>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</si>
  <si>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</si>
  <si>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</si>
  <si>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</si>
  <si>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</si>
  <si>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</si>
  <si>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</si>
  <si>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</si>
  <si>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</si>
  <si>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</si>
  <si>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</si>
  <si>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</si>
  <si>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</si>
  <si>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</si>
  <si>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</si>
  <si>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</si>
  <si>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</si>
  <si>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</si>
  <si>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</si>
  <si>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</si>
  <si>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</si>
  <si>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</si>
  <si>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</si>
  <si>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</si>
  <si>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</si>
  <si>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</si>
  <si>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</si>
  <si>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</si>
  <si>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</si>
  <si>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</si>
  <si>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</si>
  <si>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</si>
  <si>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</si>
  <si>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</si>
  <si>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</si>
  <si>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</si>
  <si>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</si>
  <si>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</si>
  <si>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</si>
  <si>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</si>
  <si>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</si>
  <si>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</si>
  <si>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</si>
  <si>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</si>
  <si>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</si>
  <si>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</si>
  <si>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</si>
  <si>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</si>
  <si>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</si>
  <si>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</si>
  <si>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</si>
  <si>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</si>
  <si>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</si>
  <si>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</si>
  <si>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</si>
  <si>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</si>
  <si>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</si>
  <si>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</si>
  <si>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</si>
  <si>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</si>
  <si>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</si>
  <si>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</si>
  <si>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</si>
  <si>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</si>
  <si>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</si>
  <si>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</si>
  <si>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</si>
  <si>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</si>
  <si>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</si>
  <si>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</si>
  <si>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</si>
  <si>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</si>
  <si>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</si>
  <si>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</si>
  <si>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</si>
  <si>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</si>
  <si>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</si>
  <si>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</si>
  <si>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</si>
  <si>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</si>
  <si>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</si>
  <si>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</si>
  <si>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</si>
  <si>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</si>
  <si>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</si>
  <si>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</si>
  <si>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</si>
  <si>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</si>
  <si>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</si>
  <si>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</si>
  <si>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</si>
  <si>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</si>
  <si>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</si>
  <si>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</si>
  <si>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</si>
  <si>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</si>
  <si>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</si>
  <si>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</si>
  <si>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</si>
  <si>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</si>
  <si>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</si>
  <si>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</si>
  <si>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</si>
  <si>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</si>
  <si>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</si>
  <si>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</si>
  <si>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</si>
  <si>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</si>
  <si>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</si>
  <si>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</si>
  <si>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</si>
  <si>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</si>
  <si>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</si>
  <si>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</si>
  <si>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</si>
  <si>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</si>
  <si>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</si>
  <si>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</si>
  <si>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</si>
  <si>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</si>
  <si>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</si>
  <si>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</si>
  <si>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</si>
  <si>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</si>
  <si>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</si>
  <si>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</si>
  <si>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</si>
  <si>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</si>
  <si>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</si>
  <si>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</si>
  <si>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</si>
  <si>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</si>
  <si>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</si>
  <si>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</si>
  <si>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</si>
  <si>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</si>
  <si>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</si>
  <si>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</si>
  <si>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</si>
  <si>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</si>
  <si>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</si>
  <si>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</si>
  <si>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</si>
  <si>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</si>
  <si>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</si>
  <si>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</si>
  <si>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</si>
  <si>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</si>
  <si>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</si>
  <si>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</si>
  <si>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</si>
  <si>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</si>
  <si>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</si>
  <si>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</si>
  <si>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</si>
  <si>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</si>
  <si>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</si>
  <si>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</si>
  <si>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</si>
  <si>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</si>
  <si>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</si>
  <si>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</si>
  <si>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</si>
  <si>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</si>
  <si>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</si>
  <si>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</si>
  <si>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</si>
  <si>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</si>
  <si>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</si>
  <si>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</si>
  <si>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</si>
  <si>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</si>
  <si>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</si>
  <si>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</si>
  <si>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</si>
  <si>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</si>
  <si>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</si>
  <si>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</si>
  <si>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</si>
  <si>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</si>
  <si>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</si>
  <si>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</si>
  <si>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</si>
  <si>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</si>
  <si>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</si>
  <si>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</si>
  <si>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</si>
  <si>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</si>
  <si>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</si>
  <si>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</si>
  <si>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</si>
  <si>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</si>
  <si>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</si>
  <si>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</si>
  <si>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</si>
  <si>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</si>
  <si>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</si>
  <si>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</si>
  <si>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</si>
  <si>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</si>
  <si>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</si>
  <si>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</si>
  <si>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</si>
  <si>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</si>
  <si>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</si>
  <si>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</si>
  <si>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</si>
  <si>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</si>
  <si>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</si>
  <si>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</si>
  <si>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</si>
  <si>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</si>
  <si>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</si>
  <si>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</si>
  <si>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</si>
  <si>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</si>
  <si>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</si>
  <si>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</si>
  <si>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</si>
  <si>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</si>
  <si>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</si>
  <si>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</si>
  <si>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</si>
  <si>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</si>
  <si>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</si>
  <si>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</si>
  <si>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</si>
  <si>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</si>
  <si>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</si>
  <si>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</si>
  <si>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</si>
  <si>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</si>
  <si>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</si>
  <si>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</si>
  <si>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</si>
  <si>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</si>
  <si>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</si>
  <si>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</si>
  <si>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</si>
  <si>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</si>
  <si>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</si>
  <si>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</si>
  <si>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</si>
  <si>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</si>
  <si>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</si>
  <si>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</si>
  <si>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</si>
  <si>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</si>
  <si>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</si>
  <si>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</si>
  <si>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</si>
  <si>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</si>
  <si>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</si>
  <si>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</si>
  <si>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</si>
  <si>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</si>
  <si>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</si>
  <si>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</si>
  <si>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</si>
  <si>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</si>
  <si>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</si>
  <si>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</si>
  <si>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</si>
  <si>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</si>
  <si>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</si>
  <si>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</si>
  <si>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</si>
  <si>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</si>
  <si>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</si>
  <si>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</si>
  <si>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</si>
  <si>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</si>
  <si>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</si>
  <si>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</si>
  <si>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</si>
  <si>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</si>
  <si>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</si>
  <si>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</si>
  <si>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</si>
  <si>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</si>
  <si>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</si>
  <si>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</si>
  <si>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</si>
  <si>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</si>
  <si>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</si>
  <si>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</si>
  <si>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</si>
  <si>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</si>
  <si>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</si>
  <si>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</si>
  <si>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</si>
  <si>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</si>
  <si>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</si>
  <si>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</si>
  <si>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</si>
  <si>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</si>
  <si>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</si>
  <si>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</si>
  <si>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</si>
  <si>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</si>
  <si>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</si>
  <si>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</si>
  <si>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</si>
  <si>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</si>
  <si>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</si>
  <si>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</si>
  <si>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</si>
  <si>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</si>
  <si>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</si>
  <si>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</si>
  <si>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</si>
  <si>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</si>
  <si>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</si>
  <si>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</si>
  <si>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</si>
  <si>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</si>
  <si>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</si>
  <si>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</si>
  <si>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</si>
  <si>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</si>
  <si>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</si>
  <si>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</si>
  <si>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</si>
  <si>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</si>
  <si>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</si>
  <si>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</si>
  <si>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</si>
  <si>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</si>
  <si>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</si>
  <si>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</si>
  <si>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</si>
  <si>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</si>
  <si>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</si>
  <si>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</si>
  <si>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</si>
  <si>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</si>
  <si>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</si>
  <si>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</si>
  <si>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</si>
  <si>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</si>
  <si>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</si>
  <si>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</si>
  <si>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</si>
  <si>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</si>
  <si>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</si>
  <si>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</si>
  <si>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</si>
  <si>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</si>
  <si>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</si>
  <si>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</si>
  <si>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</si>
  <si>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</si>
  <si>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</si>
  <si>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</si>
  <si>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</si>
  <si>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</si>
  <si>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</si>
  <si>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</si>
  <si>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</si>
  <si>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</si>
  <si>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</si>
  <si>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</si>
  <si>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</si>
  <si>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</si>
  <si>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</si>
  <si>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</si>
  <si>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</si>
  <si>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</si>
  <si>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</si>
  <si>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</si>
  <si>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</si>
  <si>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</si>
  <si>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</si>
  <si>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</si>
  <si>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</si>
  <si>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</si>
  <si>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</si>
  <si>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</si>
  <si>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</si>
  <si>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</si>
  <si>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</si>
  <si>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</si>
  <si>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</si>
  <si>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</si>
  <si>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</si>
  <si>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</si>
  <si>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</si>
  <si>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</si>
  <si>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</si>
  <si>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</si>
  <si>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</si>
  <si>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</si>
  <si>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</si>
  <si>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</si>
  <si>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</si>
  <si>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</si>
  <si>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</si>
  <si>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</si>
  <si>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</si>
  <si>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</si>
  <si>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</si>
  <si>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</si>
  <si>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</si>
  <si>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</si>
  <si>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</si>
  <si>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</si>
  <si>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</si>
  <si>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</si>
  <si>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</si>
  <si>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</si>
  <si>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</si>
  <si>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</si>
  <si>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</si>
  <si>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</si>
  <si>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</si>
  <si>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</si>
  <si>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</si>
  <si>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</si>
  <si>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</si>
  <si>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</si>
  <si>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</si>
  <si>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</si>
  <si>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</si>
  <si>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</si>
  <si>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</si>
  <si>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</si>
  <si>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</si>
  <si>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</si>
  <si>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</si>
  <si>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</si>
  <si>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</si>
  <si>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</si>
  <si>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</si>
  <si>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</si>
  <si>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</si>
  <si>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</si>
  <si>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</si>
  <si>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</si>
  <si>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</si>
  <si>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</si>
  <si>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</si>
  <si>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</si>
  <si>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</si>
  <si>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</si>
  <si>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</si>
  <si>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</si>
  <si>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</si>
  <si>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</si>
  <si>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</si>
  <si>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</si>
  <si>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</si>
  <si>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</si>
  <si>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</si>
  <si>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</si>
  <si>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</si>
  <si>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</si>
  <si>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</si>
  <si>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</si>
  <si>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</si>
  <si>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</si>
  <si>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</si>
  <si>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</si>
  <si>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</si>
  <si>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</si>
  <si>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</si>
  <si>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</si>
  <si>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</si>
  <si>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</si>
  <si>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</si>
  <si>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</si>
  <si>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</si>
  <si>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</si>
  <si>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</si>
  <si>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</si>
  <si>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</si>
  <si>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</si>
  <si>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</si>
  <si>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</si>
  <si>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</si>
  <si>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</si>
  <si>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</si>
  <si>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</si>
  <si>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</si>
  <si>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</si>
  <si>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</si>
  <si>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</si>
  <si>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</si>
  <si>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</si>
  <si>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</si>
  <si>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</si>
  <si>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</si>
  <si>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</si>
  <si>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</si>
  <si>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</si>
  <si>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</si>
  <si>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</si>
  <si>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</si>
  <si>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</si>
  <si>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</si>
  <si>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</si>
  <si>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</si>
  <si>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</si>
  <si>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</si>
  <si>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</si>
  <si>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</si>
  <si>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</si>
  <si>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</si>
  <si>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</si>
  <si>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</si>
  <si>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</si>
  <si>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</si>
  <si>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</si>
  <si>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</si>
  <si>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</si>
  <si>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</si>
  <si>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</si>
  <si>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</si>
  <si>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</si>
  <si>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</si>
  <si>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</si>
  <si>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</si>
  <si>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</si>
  <si>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</si>
  <si>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</si>
  <si>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</si>
  <si>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</si>
  <si>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</si>
  <si>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</si>
  <si>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</si>
  <si>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</si>
  <si>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</si>
  <si>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</si>
  <si>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</si>
  <si>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</si>
  <si>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</si>
  <si>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</si>
  <si>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</si>
  <si>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</si>
  <si>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</si>
  <si>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</si>
  <si>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</si>
  <si>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</si>
  <si>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</si>
  <si>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</si>
  <si>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</si>
  <si>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</si>
  <si>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</si>
  <si>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</si>
  <si>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</si>
  <si>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</si>
  <si>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</si>
  <si>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</si>
  <si>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</si>
  <si>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</si>
  <si>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</si>
  <si>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</si>
  <si>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</si>
  <si>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</si>
  <si>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</si>
  <si>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</si>
  <si>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</si>
  <si>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</si>
  <si>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</si>
  <si>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</si>
  <si>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</si>
  <si>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</si>
  <si>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</si>
  <si>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</si>
  <si>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</si>
  <si>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</si>
  <si>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</si>
  <si>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</si>
  <si>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</si>
  <si>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</si>
  <si>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</si>
  <si>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</si>
  <si>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</si>
  <si>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</si>
  <si>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</si>
  <si>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</si>
  <si>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</si>
  <si>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</si>
  <si>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</si>
  <si>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</si>
  <si>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</si>
  <si>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</si>
  <si>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</si>
  <si>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</si>
  <si>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</si>
  <si>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</si>
  <si>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</si>
  <si>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</si>
  <si>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</si>
  <si>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</si>
  <si>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</si>
  <si>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</si>
  <si>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</si>
  <si>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</si>
  <si>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</si>
  <si>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</si>
  <si>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</si>
  <si>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</si>
  <si>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</si>
  <si>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</si>
  <si>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</si>
  <si>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</si>
  <si>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</si>
  <si>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</si>
  <si>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</si>
  <si>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</si>
  <si>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</si>
  <si>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</si>
  <si>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</si>
  <si>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</si>
  <si>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</si>
  <si>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</si>
  <si>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</si>
  <si>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</si>
  <si>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</si>
  <si>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</si>
  <si>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</si>
  <si>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</si>
  <si>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</si>
  <si>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</si>
  <si>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</si>
  <si>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</si>
  <si>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</si>
  <si>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</si>
  <si>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</si>
  <si>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</si>
  <si>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</si>
  <si>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</si>
  <si>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</si>
  <si>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</si>
  <si>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</si>
  <si>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</si>
  <si>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</si>
  <si>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</si>
  <si>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</si>
  <si>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</si>
  <si>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</si>
  <si>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</si>
  <si>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</si>
  <si>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</si>
  <si>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</si>
  <si>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</si>
  <si>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</si>
  <si>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</si>
  <si>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</si>
  <si>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</si>
  <si>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</si>
  <si>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</si>
  <si>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</si>
  <si>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</si>
  <si>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</si>
  <si>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</si>
  <si>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</si>
  <si>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</si>
  <si>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</si>
  <si>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</si>
  <si>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</si>
  <si>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</si>
  <si>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</si>
  <si>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</si>
  <si>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</si>
  <si>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</si>
  <si>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</si>
  <si>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</si>
  <si>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</si>
  <si>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</si>
  <si>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</si>
  <si>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</si>
  <si>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</si>
  <si>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</si>
  <si>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</si>
  <si>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</si>
  <si>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</si>
  <si>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</si>
  <si>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</si>
  <si>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</si>
  <si>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</si>
  <si>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</si>
  <si>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</si>
  <si>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</si>
  <si>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</si>
  <si>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</si>
  <si>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</si>
  <si>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</si>
  <si>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</si>
  <si>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</si>
  <si>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</si>
  <si>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</si>
  <si>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</si>
  <si>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</si>
  <si>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</si>
  <si>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</si>
  <si>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</si>
  <si>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</si>
  <si>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</si>
  <si>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</si>
  <si>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</si>
  <si>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</si>
  <si>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</si>
  <si>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</si>
  <si>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</si>
  <si>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</si>
  <si>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</si>
  <si>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</si>
  <si>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</si>
  <si>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</si>
  <si>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</si>
  <si>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</si>
  <si>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</si>
  <si>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</si>
  <si>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</si>
  <si>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</si>
  <si>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</si>
  <si>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</si>
  <si>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</si>
  <si>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</si>
  <si>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</si>
  <si>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</si>
  <si>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</si>
  <si>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</si>
  <si>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</si>
  <si>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</si>
  <si>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</si>
  <si>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</si>
  <si>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</si>
  <si>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</si>
  <si>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</si>
  <si>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</si>
  <si>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</si>
  <si>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</si>
  <si>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</si>
  <si>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</si>
  <si>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</si>
  <si>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</si>
  <si>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</si>
  <si>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</si>
  <si>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</si>
  <si>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</si>
  <si>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</si>
  <si>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</si>
  <si>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</si>
  <si>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</si>
  <si>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</si>
  <si>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</si>
  <si>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</si>
  <si>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</si>
  <si>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</si>
  <si>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</si>
  <si>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</si>
  <si>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</si>
  <si>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</si>
  <si>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</si>
  <si>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</si>
  <si>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</si>
  <si>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</si>
  <si>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</si>
  <si>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</si>
  <si>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</si>
  <si>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</si>
  <si>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</si>
  <si>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</si>
  <si>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</si>
  <si>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</si>
  <si>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</si>
  <si>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</si>
  <si>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</si>
  <si>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</si>
  <si>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</si>
  <si>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</si>
  <si>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</si>
  <si>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</si>
  <si>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</si>
  <si>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</si>
  <si>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</si>
  <si>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</si>
  <si>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</si>
  <si>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</si>
  <si>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</si>
  <si>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</si>
  <si>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</si>
  <si>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</si>
  <si>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</si>
  <si>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</si>
  <si>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</si>
  <si>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</si>
  <si>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</si>
  <si>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</si>
  <si>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</si>
  <si>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</si>
  <si>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</si>
  <si>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</si>
  <si>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</si>
  <si>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</si>
  <si>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</si>
  <si>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</si>
  <si>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</si>
  <si>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</si>
  <si>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</si>
  <si>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</si>
  <si>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</si>
  <si>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</si>
  <si>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</si>
  <si>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</si>
  <si>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</si>
  <si>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</si>
  <si>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</si>
  <si>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</si>
  <si>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</si>
  <si>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</si>
  <si>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</si>
  <si>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</si>
  <si>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</si>
  <si>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</si>
  <si>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</si>
  <si>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</si>
  <si>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</si>
  <si>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</si>
  <si>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</si>
  <si>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</si>
  <si>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</si>
  <si>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</si>
  <si>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</si>
  <si>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</si>
  <si>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</si>
  <si>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</si>
  <si>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</si>
  <si>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</si>
  <si>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</si>
  <si>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</si>
  <si>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</si>
  <si>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</si>
  <si>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</si>
  <si>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</si>
  <si>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</si>
  <si>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</si>
  <si>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</si>
  <si>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</si>
  <si>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</si>
  <si>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</si>
  <si>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</si>
  <si>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</si>
  <si>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</si>
  <si>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</si>
  <si>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</si>
  <si>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</si>
  <si>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</si>
  <si>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</si>
  <si>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</si>
  <si>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</si>
  <si>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</si>
  <si>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</si>
  <si>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</si>
  <si>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</si>
  <si>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</si>
  <si>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</si>
  <si>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</si>
  <si>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</si>
  <si>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</si>
  <si>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</si>
  <si>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</si>
  <si>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</si>
  <si>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</si>
  <si>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</si>
  <si>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</si>
  <si>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</si>
  <si>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</si>
  <si>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</si>
  <si>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</si>
  <si>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</si>
  <si>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</si>
  <si>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</si>
  <si>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</si>
  <si>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</si>
  <si>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</si>
  <si>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</si>
  <si>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</si>
  <si>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</si>
  <si>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</si>
  <si>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</si>
  <si>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</si>
  <si>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</si>
  <si>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</si>
  <si>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</si>
  <si>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</si>
  <si>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</si>
  <si>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</si>
  <si>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</si>
  <si>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</si>
  <si>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</si>
  <si>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</si>
  <si>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</si>
  <si>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</si>
  <si>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</si>
  <si>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</si>
  <si>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</si>
  <si>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</si>
  <si>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</si>
  <si>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</si>
  <si>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</si>
  <si>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</si>
  <si>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</si>
  <si>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</si>
  <si>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</si>
  <si>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</si>
  <si>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</si>
  <si>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</si>
  <si>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</si>
  <si>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</si>
  <si>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</si>
  <si>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</si>
  <si>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</si>
  <si>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</si>
  <si>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</si>
  <si>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</si>
  <si>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</si>
  <si>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</si>
  <si>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</si>
  <si>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</si>
  <si>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</si>
  <si>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</si>
  <si>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</si>
  <si>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</si>
  <si>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</si>
  <si>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</si>
  <si>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</si>
  <si>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</si>
  <si>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</si>
  <si>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</si>
  <si>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</si>
  <si>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</si>
  <si>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</si>
  <si>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</si>
  <si>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</si>
  <si>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</si>
  <si>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</si>
  <si>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</si>
  <si>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</si>
  <si>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</si>
  <si>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</si>
  <si>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</si>
  <si>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</si>
  <si>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</si>
  <si>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</si>
  <si>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</si>
  <si>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</si>
  <si>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</si>
  <si>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</si>
  <si>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</si>
  <si>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</si>
  <si>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</si>
  <si>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</si>
  <si>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</si>
  <si>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</si>
  <si>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</si>
  <si>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</si>
  <si>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</si>
  <si>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</si>
  <si>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</si>
  <si>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</si>
  <si>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</si>
  <si>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</si>
  <si>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</si>
  <si>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</si>
  <si>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</si>
  <si>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</si>
  <si>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</si>
  <si>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</si>
  <si>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</si>
  <si>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</si>
  <si>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</si>
  <si>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</si>
  <si>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</si>
  <si>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</si>
  <si>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</si>
  <si>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</si>
  <si>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</si>
  <si>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</si>
  <si>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</si>
  <si>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</si>
  <si>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</si>
  <si>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</si>
  <si>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</si>
  <si>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</si>
  <si>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</si>
  <si>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</si>
  <si>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</si>
  <si>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</si>
  <si>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</si>
  <si>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</si>
  <si>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</si>
  <si>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</si>
  <si>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</si>
  <si>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</si>
  <si>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</si>
  <si>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</si>
  <si>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</si>
  <si>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</si>
  <si>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</si>
  <si>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</si>
  <si>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</si>
  <si>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</si>
  <si>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</si>
  <si>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</si>
  <si>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</si>
  <si>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</si>
  <si>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</si>
  <si>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</si>
  <si>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</si>
  <si>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</si>
  <si>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</si>
  <si>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</si>
  <si>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</si>
  <si>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</si>
  <si>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</si>
  <si>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</si>
  <si>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</si>
  <si>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</si>
  <si>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</si>
  <si>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</si>
  <si>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</si>
  <si>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</si>
  <si>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</si>
  <si>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</si>
  <si>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</si>
  <si>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</si>
  <si>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</si>
  <si>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</si>
  <si>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</si>
  <si>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</si>
  <si>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</si>
  <si>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</si>
  <si>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</si>
  <si>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</si>
  <si>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</si>
  <si>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</si>
  <si>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</si>
  <si>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</si>
  <si>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</si>
  <si>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</si>
  <si>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</si>
  <si>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</si>
  <si>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</si>
  <si>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</si>
  <si>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</si>
  <si>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</si>
  <si>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</si>
  <si>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</si>
  <si>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</si>
  <si>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</si>
  <si>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</si>
  <si>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</si>
  <si>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</si>
  <si>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</si>
  <si>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</si>
  <si>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</si>
  <si>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</si>
  <si>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</si>
  <si>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</si>
  <si>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</si>
  <si>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</si>
  <si>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</si>
  <si>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</si>
  <si>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</si>
  <si>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</si>
  <si>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</si>
  <si>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</si>
  <si>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</si>
  <si>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</si>
  <si>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</si>
  <si>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</si>
  <si>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</si>
  <si>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</si>
  <si>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</si>
  <si>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</si>
  <si>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</si>
  <si>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</si>
  <si>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</si>
  <si>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</si>
  <si>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</si>
  <si>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</si>
  <si>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</si>
  <si>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</si>
  <si>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</si>
  <si>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</si>
  <si>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</si>
  <si>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</si>
  <si>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</si>
  <si>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</si>
  <si>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</si>
  <si>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</si>
  <si>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</si>
  <si>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</si>
  <si>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</si>
  <si>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</si>
  <si>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</si>
  <si>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</si>
  <si>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</si>
  <si>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</si>
  <si>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</si>
  <si>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</si>
  <si>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</si>
  <si>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</si>
  <si>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</si>
  <si>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</si>
  <si>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</si>
  <si>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</si>
  <si>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</si>
  <si>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</si>
  <si>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</si>
  <si>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</si>
  <si>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</si>
  <si>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</si>
  <si>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</si>
  <si>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</si>
  <si>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</si>
  <si>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</si>
  <si>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</si>
  <si>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</si>
  <si>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</si>
  <si>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</si>
  <si>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</si>
  <si>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</si>
  <si>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</si>
  <si>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</si>
  <si>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</si>
  <si>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</si>
  <si>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</si>
  <si>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</si>
  <si>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</si>
  <si>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</si>
  <si>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</si>
  <si>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</si>
  <si>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</si>
  <si>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</si>
  <si>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</si>
  <si>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</si>
  <si>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</si>
  <si>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</si>
  <si>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</si>
  <si>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</si>
  <si>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</si>
  <si>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</si>
  <si>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</si>
  <si>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</si>
  <si>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</si>
  <si>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</si>
  <si>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</si>
  <si>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</si>
  <si>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</si>
  <si>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</si>
  <si>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</si>
  <si>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</si>
  <si>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</si>
  <si>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</si>
  <si>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</si>
  <si>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</si>
  <si>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</si>
  <si>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</si>
  <si>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</si>
  <si>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</si>
  <si>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</si>
  <si>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</si>
  <si>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</si>
  <si>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</si>
  <si>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</si>
  <si>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</si>
  <si>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</si>
  <si>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</si>
  <si>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</si>
  <si>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</si>
  <si>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</si>
  <si>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</si>
  <si>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</si>
  <si>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</si>
  <si>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</si>
  <si>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</si>
  <si>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</si>
  <si>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</si>
  <si>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</si>
  <si>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</si>
  <si>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</si>
  <si>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</si>
  <si>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</si>
  <si>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</si>
  <si>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</si>
  <si>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</si>
  <si>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</si>
  <si>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</si>
  <si>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</si>
  <si>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</si>
  <si>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</si>
  <si>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</si>
  <si>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</si>
  <si>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</si>
  <si>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</si>
  <si>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</si>
  <si>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</si>
  <si>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</si>
  <si>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</si>
  <si>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</si>
  <si>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</si>
  <si>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</si>
  <si>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</si>
  <si>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</si>
  <si>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</si>
  <si>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</si>
  <si>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</si>
  <si>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</si>
  <si>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</si>
  <si>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</si>
  <si>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</si>
  <si>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</si>
  <si>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</si>
  <si>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</si>
  <si>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</si>
  <si>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</si>
  <si>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</si>
  <si>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</si>
  <si>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</si>
  <si>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</si>
  <si>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</si>
  <si>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</si>
  <si>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</si>
  <si>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</si>
  <si>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</si>
  <si>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</si>
  <si>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</si>
  <si>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</si>
  <si>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</si>
  <si>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</si>
  <si>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</si>
  <si>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</si>
  <si>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</si>
  <si>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</si>
  <si>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</si>
  <si>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</si>
  <si>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</si>
  <si>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</si>
  <si>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</si>
  <si>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</si>
  <si>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</si>
  <si>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</si>
  <si>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</si>
  <si>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</si>
  <si>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</si>
  <si>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</si>
  <si>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</si>
  <si>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</si>
  <si>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</si>
  <si>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</si>
  <si>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</si>
  <si>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</si>
  <si>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</si>
  <si>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</si>
  <si>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</si>
  <si>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</si>
  <si>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</si>
  <si>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</si>
  <si>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</si>
  <si>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</si>
  <si>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</si>
  <si>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</si>
  <si>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</si>
  <si>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</si>
  <si>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</si>
  <si>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</si>
  <si>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</si>
  <si>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</si>
  <si>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</si>
  <si>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</si>
  <si>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</si>
  <si>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</si>
  <si>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</si>
  <si>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</si>
  <si>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</si>
  <si>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</si>
  <si>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</si>
  <si>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</si>
  <si>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</si>
  <si>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</si>
  <si>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</si>
  <si>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</si>
  <si>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</si>
  <si>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</si>
  <si>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</si>
  <si>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</si>
  <si>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</si>
  <si>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</si>
  <si>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</si>
  <si>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</si>
  <si>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</si>
  <si>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</si>
  <si>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</si>
  <si>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</si>
  <si>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</si>
  <si>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</si>
  <si>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</si>
  <si>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</si>
  <si>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</si>
  <si>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</si>
  <si>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</si>
  <si>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</si>
  <si>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</si>
  <si>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</si>
  <si>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</si>
  <si>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</si>
  <si>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</si>
  <si>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</si>
  <si>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</si>
  <si>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</si>
  <si>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</si>
  <si>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</si>
  <si>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</si>
  <si>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</si>
  <si>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</si>
  <si>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</si>
  <si>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</si>
  <si>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</si>
  <si>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</si>
  <si>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</si>
  <si>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</si>
  <si>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</si>
  <si>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</si>
  <si>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</si>
  <si>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</si>
  <si>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</si>
  <si>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</si>
  <si>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</si>
  <si>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</si>
  <si>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</si>
  <si>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</si>
  <si>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</si>
  <si>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</si>
  <si>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</si>
  <si>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</si>
  <si>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</si>
  <si>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</si>
  <si>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</si>
  <si>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</si>
  <si>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</si>
  <si>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</si>
  <si>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</si>
  <si>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</si>
  <si>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</si>
  <si>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</si>
  <si>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</si>
  <si>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</si>
  <si>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</si>
  <si>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</si>
  <si>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</si>
  <si>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</si>
  <si>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</si>
  <si>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</si>
  <si>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</si>
  <si>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</si>
  <si>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</si>
  <si>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</si>
  <si>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</si>
  <si>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</si>
  <si>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</si>
  <si>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</si>
  <si>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</si>
  <si>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</si>
  <si>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</si>
  <si>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</si>
  <si>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</si>
  <si>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</si>
  <si>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</si>
  <si>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</si>
  <si>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</si>
  <si>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</si>
  <si>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</si>
  <si>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</si>
  <si>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</si>
  <si>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</si>
  <si>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</si>
  <si>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</si>
  <si>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</si>
  <si>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</si>
  <si>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</si>
  <si>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</si>
  <si>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</si>
  <si>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</si>
  <si>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</si>
  <si>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</si>
  <si>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</si>
  <si>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</si>
  <si>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</si>
  <si>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</si>
  <si>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</si>
  <si>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</si>
  <si>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</si>
  <si>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</si>
  <si>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</si>
  <si>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</si>
  <si>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</si>
  <si>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</si>
  <si>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</si>
  <si>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</si>
  <si>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</si>
  <si>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</si>
  <si>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</si>
  <si>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</si>
  <si>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</si>
  <si>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</si>
  <si>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</si>
  <si>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</si>
  <si>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</si>
  <si>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</si>
  <si>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</si>
  <si>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</si>
  <si>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</si>
  <si>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</si>
  <si>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</si>
  <si>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</si>
  <si>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</si>
  <si>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</si>
  <si>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</si>
  <si>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</si>
  <si>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</si>
  <si>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</si>
  <si>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</si>
  <si>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</si>
  <si>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</si>
  <si>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</si>
  <si>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</si>
  <si>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</si>
  <si>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</si>
  <si>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</si>
  <si>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</si>
  <si>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</si>
  <si>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</si>
  <si>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</si>
  <si>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</si>
  <si>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</si>
  <si>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</si>
  <si>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</si>
  <si>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</si>
  <si>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</si>
  <si>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</si>
  <si>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</si>
  <si>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</si>
  <si>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</si>
  <si>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</si>
  <si>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</si>
  <si>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</si>
  <si>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</si>
  <si>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</si>
  <si>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</si>
  <si>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</si>
  <si>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</si>
  <si>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</si>
  <si>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</si>
  <si>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</si>
  <si>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</si>
  <si>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</si>
  <si>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</si>
  <si>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</si>
  <si>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</si>
  <si>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</si>
  <si>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</si>
  <si>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</si>
  <si>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</si>
  <si>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</si>
  <si>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</si>
  <si>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</si>
  <si>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</si>
  <si>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</si>
  <si>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</si>
  <si>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</si>
  <si>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</si>
  <si>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</si>
  <si>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</si>
  <si>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</si>
  <si>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</si>
  <si>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</si>
  <si>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</si>
  <si>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</si>
  <si>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</si>
  <si>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</si>
  <si>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</si>
  <si>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</si>
  <si>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</si>
  <si>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</si>
  <si>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</si>
  <si>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</si>
  <si>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</si>
  <si>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</si>
  <si>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</si>
  <si>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</si>
  <si>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</si>
  <si>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</si>
  <si>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</si>
  <si>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</si>
  <si>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</si>
  <si>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</si>
  <si>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</si>
  <si>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</si>
  <si>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</si>
  <si>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</si>
  <si>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</si>
  <si>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</si>
  <si>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</si>
  <si>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</si>
  <si>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</si>
  <si>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</si>
  <si>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</si>
  <si>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</si>
  <si>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</si>
  <si>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</si>
  <si>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</si>
  <si>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</si>
  <si>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</si>
  <si>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</si>
  <si>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</si>
  <si>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</si>
  <si>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</si>
  <si>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</si>
  <si>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</si>
  <si>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</si>
  <si>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</si>
  <si>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</si>
  <si>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</si>
  <si>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</si>
  <si>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</si>
  <si>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</si>
  <si>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</si>
  <si>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</si>
  <si>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</si>
  <si>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</si>
  <si>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</si>
  <si>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</si>
  <si>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</si>
  <si>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</si>
  <si>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</si>
  <si>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</si>
  <si>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</si>
  <si>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</si>
  <si>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</si>
  <si>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</si>
  <si>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</si>
  <si>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</si>
  <si>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</si>
  <si>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</si>
  <si>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</si>
  <si>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</si>
  <si>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</si>
  <si>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</si>
  <si>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</si>
  <si>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</si>
  <si>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</si>
  <si>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</si>
  <si>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</si>
  <si>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</si>
  <si>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</si>
  <si>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</si>
  <si>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</si>
  <si>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</si>
  <si>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</si>
  <si>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</si>
  <si>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</si>
  <si>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</si>
  <si>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</si>
  <si>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</si>
  <si>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</si>
  <si>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</si>
  <si>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</si>
  <si>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</si>
  <si>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</si>
  <si>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</si>
  <si>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</si>
  <si>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</si>
  <si>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</si>
  <si>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</si>
  <si>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</si>
  <si>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</si>
  <si>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</si>
  <si>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</si>
  <si>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</si>
  <si>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</si>
  <si>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</si>
  <si>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</si>
  <si>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</si>
  <si>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</si>
  <si>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</si>
  <si>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</si>
  <si>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</si>
  <si>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</si>
  <si>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</si>
  <si>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</si>
  <si>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</si>
  <si>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</si>
  <si>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</si>
  <si>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</si>
  <si>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</si>
  <si>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</si>
  <si>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</si>
  <si>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</si>
  <si>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</si>
  <si>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</si>
  <si>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</si>
  <si>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</si>
  <si>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</si>
  <si>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</si>
  <si>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</si>
  <si>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</si>
  <si>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</si>
  <si>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</si>
  <si>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</si>
  <si>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</si>
  <si>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</si>
  <si>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</si>
  <si>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</si>
  <si>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</si>
  <si>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</si>
  <si>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</si>
  <si>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</si>
  <si>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</si>
  <si>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</si>
  <si>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</si>
  <si>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</si>
  <si>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</si>
  <si>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</si>
  <si>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</si>
  <si>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</si>
  <si>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</si>
  <si>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</si>
  <si>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</si>
  <si>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</si>
  <si>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</si>
  <si>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</si>
  <si>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</si>
  <si>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</si>
  <si>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</si>
  <si>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</si>
  <si>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</si>
  <si>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</si>
  <si>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</si>
  <si>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</si>
  <si>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</si>
  <si>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</si>
  <si>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</si>
  <si>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</si>
  <si>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</si>
  <si>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</si>
  <si>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</si>
  <si>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</si>
  <si>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</si>
  <si>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</si>
  <si>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</si>
  <si>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</si>
  <si>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</si>
  <si>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</si>
  <si>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</si>
  <si>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</si>
  <si>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</si>
  <si>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</si>
  <si>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</si>
  <si>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</si>
  <si>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</si>
  <si>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</si>
  <si>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</si>
  <si>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</si>
  <si>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</si>
  <si>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</si>
  <si>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</si>
  <si>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</si>
  <si>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</si>
  <si>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</si>
  <si>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</si>
  <si>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</si>
  <si>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</si>
  <si>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</si>
  <si>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</si>
  <si>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</si>
  <si>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</si>
  <si>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</si>
  <si>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</si>
  <si>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</si>
  <si>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</si>
  <si>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</si>
  <si>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</si>
  <si>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</si>
  <si>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</si>
  <si>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</si>
  <si>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</si>
  <si>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</si>
  <si>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</si>
  <si>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</si>
  <si>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</si>
  <si>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</si>
  <si>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</si>
  <si>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</si>
  <si>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</si>
  <si>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</si>
  <si>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</si>
  <si>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</si>
  <si>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</si>
  <si>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</si>
  <si>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</si>
  <si>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</si>
  <si>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</si>
  <si>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</si>
  <si>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</si>
  <si>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</si>
  <si>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</si>
  <si>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</si>
  <si>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</si>
  <si>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</si>
  <si>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</si>
  <si>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</si>
  <si>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</si>
  <si>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</si>
  <si>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</si>
  <si>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</si>
  <si>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</si>
  <si>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</si>
  <si>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</si>
  <si>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</si>
  <si>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</si>
  <si>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</si>
  <si>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</si>
  <si>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</si>
  <si>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</si>
  <si>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</si>
  <si>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</si>
  <si>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</si>
  <si>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</si>
  <si>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</si>
  <si>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</si>
  <si>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</si>
  <si>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</si>
  <si>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</si>
  <si>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</si>
  <si>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</si>
  <si>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</si>
  <si>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</si>
  <si>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</si>
  <si>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</si>
  <si>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</si>
  <si>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</si>
  <si>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</si>
  <si>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</si>
  <si>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</si>
  <si>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</si>
  <si>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</si>
  <si>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</si>
  <si>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</si>
  <si>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</si>
  <si>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</si>
  <si>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</si>
  <si>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</si>
  <si>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</si>
  <si>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</si>
  <si>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</si>
  <si>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</si>
  <si>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</si>
  <si>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</si>
  <si>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</si>
  <si>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</si>
  <si>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</si>
  <si>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</si>
  <si>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</si>
  <si>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</si>
  <si>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</si>
  <si>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</si>
  <si>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</si>
  <si>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</si>
  <si>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</si>
  <si>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</si>
  <si>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</si>
  <si>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</si>
  <si>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</si>
  <si>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</si>
  <si>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</si>
  <si>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</si>
  <si>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</si>
  <si>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</si>
  <si>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</si>
  <si>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</si>
  <si>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</si>
  <si>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</si>
  <si>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</si>
  <si>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</si>
  <si>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</si>
  <si>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</si>
  <si>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</si>
  <si>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</si>
  <si>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</si>
  <si>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</si>
  <si>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</si>
  <si>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</si>
  <si>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</si>
  <si>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</si>
  <si>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</si>
  <si>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</si>
  <si>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</si>
  <si>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</si>
  <si>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</si>
  <si>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</si>
  <si>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</si>
  <si>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</si>
  <si>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</si>
  <si>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</si>
  <si>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</si>
  <si>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</si>
  <si>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</si>
  <si>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</si>
  <si>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</si>
  <si>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</si>
  <si>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</si>
  <si>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</si>
  <si>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</si>
  <si>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</si>
  <si>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</si>
  <si>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</si>
  <si>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</si>
  <si>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</si>
  <si>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</si>
  <si>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</si>
  <si>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</si>
  <si>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</si>
  <si>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</si>
  <si>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</si>
  <si>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</si>
  <si>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</si>
  <si>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</si>
  <si>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</si>
  <si>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</si>
  <si>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</si>
  <si>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</si>
  <si>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</si>
  <si>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</si>
  <si>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</si>
  <si>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</si>
  <si>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</si>
  <si>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</si>
  <si>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</si>
  <si>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</si>
  <si>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</si>
  <si>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</si>
  <si>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</si>
  <si>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</si>
  <si>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</si>
  <si>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</si>
  <si>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</si>
  <si>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</si>
  <si>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</si>
  <si>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</si>
  <si>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</si>
  <si>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</si>
  <si>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</si>
  <si>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</si>
  <si>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</si>
  <si>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</si>
  <si>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</si>
  <si>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</si>
  <si>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</si>
  <si>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</si>
  <si>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</si>
  <si>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</si>
  <si>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</si>
  <si>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</si>
  <si>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</si>
  <si>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</si>
  <si>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</si>
  <si>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</si>
  <si>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</si>
  <si>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</si>
  <si>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</si>
  <si>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</si>
  <si>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</si>
  <si>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</si>
  <si>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</si>
  <si>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</si>
  <si>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</si>
  <si>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</si>
  <si>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</si>
  <si>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</si>
  <si>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</si>
  <si>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</si>
  <si>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</si>
  <si>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</si>
  <si>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</si>
  <si>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</si>
  <si>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</si>
  <si>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</si>
  <si>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</si>
  <si>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</si>
  <si>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</si>
  <si>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</si>
  <si>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</si>
  <si>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</si>
  <si>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</si>
  <si>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</si>
  <si>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</si>
  <si>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</si>
  <si>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</si>
  <si>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</si>
  <si>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</si>
  <si>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</si>
  <si>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</si>
  <si>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</si>
  <si>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</si>
  <si>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</si>
  <si>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</si>
  <si>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</si>
  <si>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</si>
  <si>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</si>
  <si>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</si>
  <si>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</si>
  <si>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</si>
  <si>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</si>
  <si>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</si>
  <si>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</si>
  <si>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</si>
  <si>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</si>
  <si>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</si>
  <si>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</si>
  <si>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</si>
  <si>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</si>
  <si>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</si>
  <si>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</si>
  <si>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</si>
  <si>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</si>
  <si>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</si>
  <si>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</si>
  <si>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</si>
  <si>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</si>
  <si>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</si>
  <si>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</si>
  <si>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</si>
  <si>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</si>
  <si>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</si>
  <si>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</si>
  <si>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</si>
  <si>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</si>
  <si>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</si>
  <si>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</si>
  <si>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</si>
  <si>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</si>
  <si>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</si>
  <si>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</si>
  <si>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</si>
  <si>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</si>
  <si>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</si>
  <si>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</si>
  <si>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</si>
  <si>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</si>
  <si>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</si>
  <si>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</si>
  <si>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</si>
  <si>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</si>
  <si>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</si>
  <si>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</si>
  <si>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</si>
  <si>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</si>
  <si>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</si>
  <si>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</si>
  <si>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</si>
  <si>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</si>
  <si>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</si>
  <si>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</si>
  <si>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</si>
  <si>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</si>
  <si>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</si>
  <si>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</si>
  <si>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</si>
  <si>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</si>
  <si>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</si>
  <si>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</si>
  <si>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</si>
  <si>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</si>
  <si>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</si>
  <si>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</si>
  <si>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</si>
  <si>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</si>
  <si>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</si>
  <si>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</si>
  <si>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</si>
  <si>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</si>
  <si>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</si>
  <si>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</si>
  <si>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</si>
  <si>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</si>
  <si>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</si>
  <si>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</si>
  <si>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</si>
  <si>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</si>
  <si>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</si>
  <si>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</si>
  <si>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</si>
  <si>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</si>
  <si>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</si>
  <si>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</si>
  <si>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</si>
  <si>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</si>
  <si>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</si>
  <si>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</si>
  <si>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</si>
  <si>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</si>
  <si>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</si>
  <si>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</si>
  <si>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</si>
  <si>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</si>
  <si>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</si>
  <si>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</si>
  <si>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</si>
  <si>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</si>
  <si>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</si>
  <si>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</si>
  <si>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</si>
  <si>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</si>
  <si>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</si>
  <si>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</si>
  <si>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</si>
  <si>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</si>
  <si>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</si>
  <si>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</si>
  <si>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</si>
  <si>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</si>
  <si>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</si>
  <si>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</si>
  <si>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</si>
  <si>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</si>
  <si>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</si>
  <si>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</si>
  <si>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</si>
  <si>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</si>
  <si>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</si>
  <si>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</si>
  <si>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</si>
  <si>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</si>
  <si>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</si>
  <si>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</si>
  <si>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</si>
  <si>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</si>
  <si>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</si>
  <si>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</si>
  <si>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</si>
  <si>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</si>
  <si>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</si>
  <si>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</si>
  <si>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</si>
  <si>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</si>
  <si>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</si>
  <si>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</si>
  <si>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</si>
  <si>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</si>
  <si>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</si>
  <si>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</si>
  <si>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</si>
  <si>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</si>
  <si>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</si>
  <si>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</si>
  <si>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</si>
  <si>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</si>
  <si>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</si>
  <si>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</si>
  <si>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</si>
  <si>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</si>
  <si>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</si>
  <si>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</si>
  <si>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</si>
  <si>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</si>
  <si>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</si>
  <si>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</si>
  <si>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</si>
  <si>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</si>
  <si>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</si>
  <si>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</si>
  <si>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</si>
  <si>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</si>
  <si>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</si>
  <si>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</si>
  <si>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</si>
  <si>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</si>
  <si>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</si>
  <si>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</si>
  <si>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</si>
  <si>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</si>
  <si>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</si>
  <si>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</si>
  <si>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</si>
  <si>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</si>
  <si>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</si>
  <si>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</si>
  <si>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</si>
  <si>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</si>
  <si>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</si>
  <si>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</si>
  <si>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</si>
  <si>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</si>
  <si>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</si>
  <si>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</si>
  <si>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</si>
  <si>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</si>
  <si>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</si>
  <si>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</si>
  <si>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</si>
  <si>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</si>
  <si>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</si>
  <si>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</si>
  <si>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</si>
  <si>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</si>
  <si>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</si>
  <si>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</si>
  <si>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</si>
  <si>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</si>
  <si>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</si>
  <si>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</si>
  <si>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</si>
  <si>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</si>
  <si>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</si>
  <si>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</si>
  <si>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</si>
  <si>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</si>
  <si>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</si>
  <si>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</si>
  <si>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</si>
  <si>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</si>
  <si>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</si>
  <si>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</si>
  <si>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</si>
  <si>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</si>
  <si>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</si>
  <si>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</si>
  <si>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</si>
  <si>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</si>
  <si>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</si>
  <si>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</si>
  <si>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</si>
  <si>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</si>
  <si>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</si>
  <si>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</si>
  <si>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</si>
  <si>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</si>
  <si>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</si>
  <si>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</si>
  <si>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</si>
  <si>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</si>
  <si>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</si>
  <si>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</si>
  <si>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</si>
  <si>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</si>
  <si>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</si>
  <si>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</si>
  <si>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</si>
  <si>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</si>
  <si>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</si>
  <si>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</si>
  <si>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</si>
  <si>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</si>
  <si>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</si>
  <si>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</si>
  <si>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</si>
  <si>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</si>
  <si>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</si>
  <si>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</si>
  <si>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</si>
  <si>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</si>
  <si>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</si>
  <si>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</si>
  <si>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</si>
  <si>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</si>
  <si>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</si>
  <si>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</si>
  <si>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</si>
  <si>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</si>
  <si>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</si>
  <si>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</si>
  <si>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</si>
  <si>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</si>
  <si>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</si>
  <si>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</si>
  <si>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</si>
  <si>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</si>
  <si>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</si>
  <si>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</si>
  <si>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</si>
  <si>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</si>
  <si>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</si>
  <si>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</si>
  <si>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</si>
  <si>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</si>
  <si>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</si>
  <si>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</si>
  <si>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</si>
  <si>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</si>
  <si>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</si>
  <si>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</si>
  <si>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</si>
  <si>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</si>
  <si>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</si>
  <si>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</si>
  <si>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</si>
  <si>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</si>
  <si>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</si>
  <si>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</si>
  <si>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</si>
  <si>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</si>
  <si>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</si>
  <si>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</si>
  <si>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</si>
  <si>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</si>
  <si>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</si>
  <si>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</si>
  <si>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</si>
  <si>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</si>
  <si>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</si>
  <si>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</si>
  <si>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</si>
  <si>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</si>
  <si>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</si>
  <si>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</si>
  <si>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</si>
  <si>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</si>
  <si>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</si>
  <si>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</si>
  <si>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</si>
  <si>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</si>
  <si>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</si>
  <si>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</si>
  <si>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</si>
  <si>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</si>
  <si>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</si>
  <si>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</si>
  <si>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</si>
  <si>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</si>
  <si>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</si>
  <si>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</si>
  <si>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</si>
  <si>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</si>
  <si>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</si>
  <si>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</si>
  <si>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</si>
  <si>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</si>
  <si>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</si>
  <si>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</si>
  <si>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</si>
  <si>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</si>
  <si>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</si>
  <si>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</si>
  <si>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</si>
  <si>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</si>
  <si>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</si>
  <si>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</si>
  <si>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</si>
  <si>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</si>
  <si>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</si>
  <si>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</si>
  <si>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</si>
  <si>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</si>
  <si>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</si>
  <si>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</si>
  <si>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</si>
  <si>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</si>
  <si>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</si>
  <si>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</si>
  <si>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</si>
  <si>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</si>
  <si>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</si>
  <si>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</si>
  <si>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</si>
  <si>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</si>
  <si>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</si>
  <si>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</si>
  <si>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</si>
  <si>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</si>
  <si>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</si>
  <si>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</si>
  <si>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</si>
  <si>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</si>
  <si>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</si>
  <si>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</si>
  <si>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</si>
  <si>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</si>
  <si>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</si>
  <si>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</si>
  <si>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</si>
  <si>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</si>
  <si>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</si>
  <si>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</si>
  <si>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</si>
  <si>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</si>
  <si>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</si>
  <si>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</si>
  <si>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</si>
  <si>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</si>
  <si>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</si>
  <si>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</si>
  <si>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</si>
  <si>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</si>
  <si>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</si>
  <si>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</si>
  <si>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</si>
  <si>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</si>
  <si>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</si>
  <si>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</si>
  <si>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</si>
  <si>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</si>
  <si>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</si>
  <si>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</si>
  <si>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</si>
  <si>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</si>
  <si>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</si>
  <si>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</si>
  <si>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</si>
  <si>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</si>
  <si>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</si>
  <si>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</si>
  <si>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</si>
  <si>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</si>
  <si>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</si>
  <si>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</si>
  <si>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</si>
  <si>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</si>
  <si>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</si>
  <si>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</si>
  <si>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</si>
  <si>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</si>
  <si>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</si>
  <si>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</si>
  <si>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</si>
  <si>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</si>
  <si>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</si>
  <si>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</si>
  <si>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</si>
  <si>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</si>
  <si>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</si>
  <si>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</si>
  <si>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</si>
  <si>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</si>
  <si>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</si>
  <si>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</si>
  <si>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</si>
  <si>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</si>
  <si>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</si>
  <si>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</si>
  <si>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</si>
  <si>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</si>
  <si>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</si>
  <si>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</si>
  <si>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</si>
  <si>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</si>
  <si>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</si>
  <si>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</si>
  <si>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</si>
  <si>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</si>
  <si>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</si>
  <si>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</si>
  <si>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</si>
  <si>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</si>
  <si>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</si>
  <si>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</si>
  <si>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</si>
  <si>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</si>
  <si>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</si>
  <si>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</si>
  <si>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</si>
  <si>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</si>
  <si>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</si>
  <si>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</si>
  <si>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</si>
  <si>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</si>
  <si>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</si>
  <si>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</si>
  <si>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</si>
  <si>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</si>
  <si>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</si>
  <si>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</si>
  <si>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</si>
  <si>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</si>
  <si>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</si>
  <si>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</si>
  <si>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</si>
  <si>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</si>
  <si>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</si>
  <si>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</si>
  <si>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</si>
  <si>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</si>
  <si>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</si>
  <si>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</si>
  <si>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</si>
  <si>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</si>
  <si>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</si>
  <si>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</si>
  <si>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</si>
  <si>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</si>
  <si>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</si>
  <si>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</si>
  <si>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</si>
  <si>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</si>
  <si>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</si>
  <si>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</si>
  <si>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</si>
  <si>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</si>
  <si>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</si>
  <si>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</si>
  <si>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</si>
  <si>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</si>
  <si>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</si>
  <si>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</si>
  <si>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</si>
  <si>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</si>
  <si>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</si>
  <si>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</si>
  <si>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</si>
  <si>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</si>
  <si>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</si>
  <si>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</si>
  <si>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</si>
  <si>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</si>
  <si>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</si>
  <si>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</si>
  <si>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</si>
  <si>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</si>
  <si>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</si>
  <si>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</si>
  <si>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</si>
  <si>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</si>
  <si>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</si>
  <si>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</si>
  <si>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</si>
  <si>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</si>
  <si>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</si>
  <si>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</si>
  <si>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</si>
  <si>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</si>
  <si>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</si>
  <si>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</si>
  <si>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</si>
  <si>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</si>
  <si>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</si>
  <si>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</si>
  <si>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</si>
  <si>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</si>
  <si>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</si>
  <si>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</si>
  <si>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</si>
  <si>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</si>
  <si>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</si>
  <si>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</si>
  <si>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</si>
  <si>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</si>
  <si>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</si>
  <si>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</si>
  <si>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</si>
  <si>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</si>
  <si>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</si>
  <si>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</si>
  <si>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</si>
  <si>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</si>
  <si>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</si>
  <si>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</si>
  <si>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</si>
  <si>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</si>
  <si>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</si>
  <si>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</si>
  <si>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</si>
  <si>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</si>
  <si>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</si>
  <si>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</si>
  <si>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</si>
  <si>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</si>
  <si>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</si>
  <si>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</si>
  <si>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</si>
  <si>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</si>
  <si>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</si>
  <si>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</si>
  <si>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</si>
  <si>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</si>
  <si>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</si>
  <si>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</si>
  <si>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</si>
  <si>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</si>
  <si>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</si>
  <si>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</si>
  <si>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</si>
  <si>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</si>
  <si>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</si>
  <si>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</si>
  <si>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</si>
  <si>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</si>
  <si>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</si>
  <si>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</si>
  <si>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</si>
  <si>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</si>
  <si>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</si>
  <si>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</si>
  <si>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</si>
  <si>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</si>
  <si>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</si>
  <si>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</si>
  <si>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</si>
  <si>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</si>
  <si>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</si>
  <si>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</si>
  <si>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</si>
  <si>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</si>
  <si>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</si>
  <si>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</si>
  <si>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</si>
  <si>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</si>
  <si>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</si>
  <si>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</si>
  <si>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</si>
  <si>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</si>
  <si>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</si>
  <si>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</si>
  <si>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</si>
  <si>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</si>
  <si>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</si>
  <si>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</si>
  <si>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</si>
  <si>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</si>
  <si>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</si>
  <si>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</si>
  <si>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</si>
  <si>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</si>
  <si>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</si>
  <si>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</si>
  <si>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</si>
  <si>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</si>
  <si>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</si>
  <si>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</si>
  <si>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</si>
  <si>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</si>
  <si>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</si>
  <si>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</si>
  <si>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</si>
  <si>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</si>
  <si>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</si>
  <si>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</si>
  <si>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</si>
  <si>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</si>
  <si>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</si>
  <si>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</si>
  <si>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</si>
  <si>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</si>
  <si>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</si>
  <si>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</si>
  <si>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</si>
  <si>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</si>
  <si>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</si>
  <si>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</si>
  <si>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</si>
  <si>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</si>
  <si>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</si>
  <si>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</si>
  <si>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</si>
  <si>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</si>
  <si>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</si>
  <si>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</si>
  <si>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</si>
  <si>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</si>
  <si>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</si>
  <si>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</si>
  <si>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</si>
  <si>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</si>
  <si>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</si>
  <si>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</si>
  <si>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</si>
  <si>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</si>
  <si>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</si>
  <si>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</si>
  <si>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</si>
  <si>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</si>
  <si>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</si>
  <si>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</si>
  <si>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</si>
  <si>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</si>
  <si>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</si>
  <si>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</si>
  <si>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</si>
  <si>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</si>
  <si>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</si>
  <si>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</si>
  <si>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</si>
  <si>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</si>
  <si>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</si>
  <si>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</si>
  <si>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</si>
  <si>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</si>
  <si>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</si>
  <si>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</si>
  <si>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</si>
  <si>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</si>
  <si>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</si>
  <si>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</si>
  <si>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</si>
  <si>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</si>
  <si>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</si>
  <si>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</si>
  <si>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</si>
  <si>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</si>
  <si>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</si>
  <si>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</si>
  <si>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</si>
  <si>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</si>
  <si>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</si>
  <si>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</si>
  <si>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</si>
  <si>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</si>
  <si>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</si>
  <si>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</si>
  <si>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</si>
  <si>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</si>
  <si>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</si>
  <si>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</si>
  <si>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</si>
  <si>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</si>
  <si>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</si>
  <si>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</si>
  <si>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</si>
  <si>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</si>
  <si>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</si>
  <si>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</si>
  <si>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</si>
  <si>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</si>
  <si>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</si>
  <si>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</si>
  <si>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</si>
  <si>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</si>
  <si>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</si>
  <si>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</si>
  <si>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</si>
  <si>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</si>
  <si>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</si>
  <si>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</si>
  <si>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</si>
  <si>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</si>
  <si>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</si>
  <si>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</si>
  <si>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</si>
  <si>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</si>
  <si>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</si>
  <si>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</si>
  <si>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</si>
  <si>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</si>
  <si>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</si>
  <si>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</si>
  <si>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</si>
  <si>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</si>
  <si>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</si>
  <si>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</si>
  <si>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</si>
  <si>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</si>
  <si>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</si>
  <si>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</si>
  <si>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</si>
  <si>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</si>
  <si>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</si>
  <si>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</si>
  <si>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</si>
  <si>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</si>
  <si>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</si>
  <si>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</si>
  <si>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</si>
  <si>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</si>
  <si>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</si>
  <si>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</si>
  <si>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</si>
  <si>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</si>
  <si>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</si>
  <si>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</si>
  <si>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</si>
  <si>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</si>
  <si>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</si>
  <si>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</si>
  <si>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</si>
  <si>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</si>
  <si>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</si>
  <si>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</si>
  <si>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</si>
  <si>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</si>
  <si>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</si>
  <si>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</si>
  <si>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</si>
  <si>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</si>
  <si>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</si>
  <si>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</si>
  <si>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</si>
  <si>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</si>
  <si>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</si>
  <si>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</si>
  <si>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</si>
  <si>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</si>
  <si>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</si>
  <si>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</si>
  <si>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</si>
  <si>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</si>
  <si>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</si>
  <si>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</si>
  <si>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</si>
  <si>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</si>
  <si>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</si>
  <si>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</si>
  <si>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</si>
  <si>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</si>
  <si>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</si>
  <si>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</si>
  <si>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</si>
  <si>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</si>
  <si>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</si>
  <si>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</si>
  <si>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</si>
  <si>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</si>
  <si>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</si>
  <si>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</si>
  <si>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</si>
  <si>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</si>
  <si>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</si>
  <si>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</si>
  <si>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</si>
  <si>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</si>
  <si>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</si>
  <si>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</si>
  <si>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</si>
  <si>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</si>
  <si>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</si>
  <si>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</si>
  <si>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</si>
  <si>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</si>
  <si>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</si>
  <si>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</si>
  <si>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</si>
  <si>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</si>
  <si>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</si>
  <si>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</si>
  <si>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</si>
  <si>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</si>
  <si>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</si>
  <si>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</si>
  <si>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</si>
  <si>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</si>
  <si>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</si>
  <si>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</si>
  <si>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</si>
  <si>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</si>
  <si>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</si>
  <si>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</si>
  <si>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</si>
  <si>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</si>
  <si>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</si>
  <si>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</si>
  <si>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</si>
  <si>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</si>
  <si>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</si>
  <si>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</si>
  <si>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</si>
  <si>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</si>
  <si>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</si>
  <si>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</si>
  <si>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</si>
  <si>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</si>
  <si>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</si>
  <si>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</si>
  <si>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</si>
  <si>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</si>
  <si>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</si>
  <si>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</si>
  <si>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</si>
  <si>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</si>
  <si>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</si>
  <si>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</si>
  <si>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</si>
  <si>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</si>
  <si>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</si>
  <si>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</si>
  <si>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</si>
  <si>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</si>
  <si>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</si>
  <si>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</si>
  <si>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</si>
  <si>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</si>
  <si>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</si>
  <si>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</si>
  <si>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</si>
  <si>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</si>
  <si>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</si>
  <si>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</si>
  <si>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</si>
  <si>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</si>
  <si>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</si>
  <si>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</si>
  <si>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</si>
  <si>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</si>
  <si>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</si>
  <si>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</si>
  <si>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</si>
  <si>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</si>
  <si>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</si>
  <si>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</si>
  <si>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</si>
  <si>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</si>
  <si>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</si>
  <si>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</si>
  <si>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</si>
  <si>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</si>
  <si>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</si>
  <si>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</si>
  <si>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</si>
  <si>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</si>
  <si>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</si>
  <si>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</si>
  <si>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</si>
  <si>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</si>
  <si>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</si>
  <si>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</si>
  <si>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</si>
  <si>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</si>
  <si>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</si>
  <si>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</si>
  <si>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</si>
  <si>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</si>
  <si>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</si>
  <si>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</si>
  <si>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</si>
  <si>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</si>
  <si>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</si>
  <si>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</si>
  <si>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</si>
  <si>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</si>
  <si>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</si>
  <si>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</si>
  <si>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</si>
  <si>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</si>
  <si>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</si>
  <si>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</si>
  <si>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</si>
  <si>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</si>
  <si>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</si>
  <si>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</si>
  <si>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</si>
  <si>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</si>
  <si>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</si>
  <si>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</si>
  <si>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</si>
  <si>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</si>
  <si>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</si>
  <si>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</si>
  <si>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</si>
  <si>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</si>
  <si>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</si>
  <si>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</si>
  <si>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</si>
  <si>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</si>
  <si>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</si>
  <si>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</si>
  <si>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</si>
  <si>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</si>
  <si>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</si>
  <si>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</si>
  <si>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</si>
  <si>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</si>
  <si>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</si>
  <si>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</si>
  <si>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</si>
  <si>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</si>
  <si>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</si>
  <si>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</si>
  <si>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</si>
  <si>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</si>
  <si>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</si>
  <si>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</si>
  <si>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</si>
  <si>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</si>
  <si>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</si>
  <si>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</si>
  <si>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</si>
  <si>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</si>
  <si>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</si>
  <si>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</si>
  <si>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</si>
  <si>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</si>
  <si>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</si>
  <si>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</si>
  <si>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</si>
  <si>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</si>
  <si>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</si>
  <si>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</si>
  <si>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</si>
  <si>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</si>
  <si>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</si>
  <si>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</si>
  <si>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</si>
  <si>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</si>
  <si>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</si>
  <si>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</si>
  <si>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</si>
  <si>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</si>
  <si>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</si>
  <si>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</si>
  <si>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</si>
  <si>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</si>
  <si>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</si>
  <si>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</si>
  <si>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</si>
  <si>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</si>
  <si>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</si>
  <si>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</si>
  <si>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</si>
  <si>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</si>
  <si>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</si>
  <si>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</si>
  <si>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</si>
  <si>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</si>
  <si>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</si>
  <si>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</si>
  <si>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</si>
  <si>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</si>
  <si>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</si>
  <si>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</si>
  <si>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</si>
  <si>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</si>
  <si>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</si>
  <si>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</si>
  <si>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</si>
  <si>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</si>
  <si>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</si>
  <si>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</si>
  <si>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</si>
  <si>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</si>
  <si>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</si>
  <si>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</si>
  <si>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</si>
  <si>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</si>
  <si>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</si>
  <si>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</si>
  <si>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</si>
  <si>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</si>
  <si>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</si>
  <si>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</si>
  <si>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</si>
  <si>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</si>
  <si>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</si>
  <si>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</si>
  <si>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</si>
  <si>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</si>
  <si>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</si>
  <si>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</si>
  <si>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</si>
  <si>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</si>
  <si>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</si>
  <si>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</si>
  <si>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</si>
  <si>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</si>
  <si>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</si>
  <si>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</si>
  <si>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</si>
  <si>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</si>
  <si>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</si>
  <si>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</si>
  <si>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</si>
  <si>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</si>
  <si>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</si>
  <si>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</si>
  <si>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</si>
  <si>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</si>
  <si>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</si>
  <si>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</si>
  <si>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</si>
  <si>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</si>
  <si>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</si>
  <si>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</si>
  <si>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</si>
  <si>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</si>
  <si>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</si>
  <si>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</si>
  <si>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</si>
  <si>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</si>
  <si>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</si>
  <si>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</si>
  <si>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</si>
  <si>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</si>
  <si>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</si>
  <si>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</si>
  <si>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</si>
  <si>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</si>
  <si>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</si>
  <si>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</si>
  <si>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</si>
  <si>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</si>
  <si>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</si>
  <si>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</si>
  <si>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</si>
  <si>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</si>
  <si>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</si>
  <si>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</si>
  <si>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</si>
  <si>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</si>
  <si>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</si>
  <si>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</si>
  <si>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</si>
  <si>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</si>
  <si>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</si>
  <si>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</si>
  <si>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</si>
  <si>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</si>
  <si>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</si>
  <si>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</si>
  <si>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</si>
  <si>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</si>
  <si>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</si>
  <si>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</si>
  <si>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</si>
  <si>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</si>
  <si>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</si>
  <si>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</si>
  <si>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</si>
  <si>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</si>
  <si>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</si>
  <si>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</si>
  <si>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</si>
  <si>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</si>
  <si>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</si>
  <si>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</si>
  <si>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</si>
  <si>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</si>
  <si>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</si>
  <si>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</si>
  <si>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</si>
  <si>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</si>
  <si>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</si>
  <si>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</si>
  <si>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</si>
  <si>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</si>
  <si>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</si>
  <si>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</si>
  <si>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</si>
  <si>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</si>
  <si>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</si>
  <si>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</si>
  <si>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</si>
  <si>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</si>
  <si>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</si>
  <si>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</si>
  <si>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</si>
  <si>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</si>
  <si>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</si>
  <si>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</si>
  <si>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</si>
  <si>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</si>
  <si>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</si>
  <si>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</si>
  <si>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</si>
  <si>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</si>
  <si>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</si>
  <si>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</si>
  <si>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</si>
  <si>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</si>
  <si>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</si>
  <si>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</si>
  <si>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</si>
  <si>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</si>
  <si>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</si>
  <si>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</si>
  <si>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</si>
  <si>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</si>
  <si>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</si>
  <si>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</si>
  <si>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</si>
  <si>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</si>
  <si>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</si>
  <si>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</si>
  <si>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</si>
  <si>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</si>
  <si>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</si>
  <si>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</si>
  <si>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</si>
  <si>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</si>
  <si>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</si>
  <si>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</si>
  <si>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</si>
  <si>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</si>
  <si>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</si>
  <si>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</si>
  <si>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</si>
  <si>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</si>
  <si>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</si>
  <si>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</si>
  <si>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</si>
  <si>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</si>
  <si>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</si>
  <si>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</si>
  <si>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</si>
  <si>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</si>
  <si>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</si>
  <si>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</si>
  <si>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</si>
  <si>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</si>
  <si>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</si>
  <si>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</si>
  <si>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</si>
  <si>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</si>
  <si>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</si>
  <si>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</si>
  <si>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</si>
  <si>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</si>
  <si>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</si>
  <si>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</si>
  <si>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</si>
  <si>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</si>
  <si>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</si>
  <si>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</si>
  <si>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</si>
  <si>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</si>
  <si>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</si>
  <si>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</si>
  <si>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</si>
  <si>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</si>
  <si>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</si>
  <si>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</si>
  <si>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</si>
  <si>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</si>
  <si>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</si>
  <si>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</si>
  <si>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</si>
  <si>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</si>
  <si>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</si>
  <si>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</si>
  <si>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</si>
  <si>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</si>
  <si>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</si>
  <si>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</si>
  <si>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</si>
  <si>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</si>
  <si>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</si>
  <si>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</si>
  <si>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</si>
  <si>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</si>
  <si>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</si>
  <si>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</si>
  <si>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</si>
  <si>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</si>
  <si>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</si>
  <si>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</si>
  <si>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</si>
  <si>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</si>
  <si>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</si>
  <si>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</si>
  <si>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</si>
  <si>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</si>
  <si>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</si>
  <si>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</si>
  <si>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</si>
  <si>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</si>
  <si>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</si>
  <si>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</si>
  <si>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</si>
  <si>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</si>
  <si>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</si>
  <si>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</si>
  <si>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</si>
  <si>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</si>
  <si>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</si>
  <si>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</si>
  <si>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</si>
  <si>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</si>
  <si>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</si>
  <si>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</si>
  <si>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</si>
  <si>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</si>
  <si>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</si>
  <si>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</si>
  <si>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</si>
  <si>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</si>
  <si>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</si>
  <si>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</si>
  <si>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</si>
  <si>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</si>
  <si>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</si>
  <si>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</si>
  <si>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</si>
  <si>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</si>
  <si>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</si>
  <si>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</si>
  <si>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</si>
  <si>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</si>
  <si>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</si>
  <si>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</si>
  <si>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</si>
  <si>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</si>
  <si>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</si>
  <si>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</si>
  <si>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</si>
  <si>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</si>
  <si>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</si>
  <si>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</si>
  <si>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</si>
  <si>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</si>
  <si>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</si>
  <si>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</si>
  <si>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</si>
  <si>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</si>
  <si>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</si>
  <si>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</si>
  <si>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</si>
  <si>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</si>
  <si>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</si>
  <si>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</si>
  <si>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</si>
  <si>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</si>
  <si>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</si>
  <si>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</si>
  <si>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</si>
  <si>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</si>
  <si>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</si>
  <si>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</si>
  <si>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</si>
  <si>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</si>
  <si>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</si>
  <si>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</si>
  <si>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</si>
  <si>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</si>
  <si>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</si>
  <si>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</si>
  <si>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</si>
  <si>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</si>
  <si>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</si>
  <si>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</si>
  <si>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</si>
  <si>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</si>
  <si>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</si>
  <si>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</si>
  <si>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</si>
  <si>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</si>
  <si>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</si>
  <si>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</si>
  <si>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</si>
  <si>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</si>
  <si>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</si>
  <si>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</si>
  <si>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</si>
  <si>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</si>
  <si>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</si>
  <si>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</si>
  <si>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</si>
  <si>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</si>
  <si>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</si>
  <si>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</si>
  <si>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</si>
  <si>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</si>
  <si>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</si>
  <si>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</si>
  <si>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</si>
  <si>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</si>
  <si>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</si>
  <si>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</si>
  <si>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</si>
  <si>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</si>
  <si>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</si>
  <si>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</si>
  <si>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</si>
  <si>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</si>
  <si>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</si>
  <si>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</si>
  <si>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</si>
  <si>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</si>
  <si>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</si>
  <si>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</si>
  <si>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</si>
  <si>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</si>
  <si>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</si>
  <si>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</si>
  <si>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</si>
  <si>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</si>
  <si>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</si>
  <si>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</si>
  <si>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</si>
  <si>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</si>
  <si>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</si>
  <si>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</si>
  <si>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</si>
  <si>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</si>
  <si>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</si>
  <si>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</si>
  <si>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</si>
  <si>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</si>
  <si>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</si>
  <si>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</si>
  <si>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</si>
  <si>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</si>
  <si>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</si>
  <si>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</si>
  <si>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</si>
  <si>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</si>
  <si>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</si>
  <si>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</si>
  <si>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</si>
  <si>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</si>
  <si>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</si>
  <si>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</si>
  <si>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</si>
  <si>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</si>
  <si>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</si>
  <si>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</si>
  <si>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</si>
  <si>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</si>
  <si>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</si>
  <si>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</si>
  <si>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</si>
  <si>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</si>
  <si>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</si>
  <si>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</si>
  <si>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</si>
  <si>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</si>
  <si>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</si>
  <si>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</si>
  <si>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</si>
  <si>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</si>
  <si>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</si>
  <si>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</si>
  <si>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</si>
  <si>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</si>
  <si>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</si>
  <si>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</si>
  <si>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</si>
  <si>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</si>
  <si>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</si>
  <si>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</si>
  <si>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</si>
  <si>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</si>
  <si>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</si>
  <si>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</si>
  <si>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</si>
  <si>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</si>
  <si>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</si>
  <si>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</si>
  <si>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</si>
  <si>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</si>
  <si>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</si>
  <si>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</si>
  <si>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</si>
  <si>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</si>
  <si>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</si>
  <si>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</si>
  <si>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</si>
  <si>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</si>
  <si>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</si>
  <si>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</si>
  <si>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</si>
  <si>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</si>
  <si>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</si>
  <si>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</si>
  <si>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</si>
  <si>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</si>
  <si>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</si>
  <si>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</si>
  <si>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</si>
  <si>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</si>
  <si>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</si>
  <si>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</si>
  <si>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</si>
  <si>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</si>
  <si>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</si>
  <si>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</si>
  <si>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</si>
  <si>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</si>
  <si>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</si>
  <si>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</si>
  <si>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</si>
  <si>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</si>
  <si>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</si>
  <si>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</si>
  <si>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</si>
  <si>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</si>
  <si>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</si>
  <si>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</si>
  <si>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</si>
  <si>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</si>
  <si>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</si>
  <si>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</si>
  <si>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</si>
  <si>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</si>
  <si>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</si>
  <si>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</si>
  <si>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</si>
  <si>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</si>
  <si>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</si>
  <si>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</si>
  <si>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</si>
  <si>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</si>
  <si>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</si>
  <si>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</si>
  <si>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</si>
  <si>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</si>
  <si>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</si>
  <si>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</si>
  <si>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</si>
  <si>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</si>
  <si>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</si>
  <si>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</si>
  <si>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</si>
  <si>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</si>
  <si>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</si>
  <si>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</si>
  <si>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</si>
  <si>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</si>
  <si>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</si>
  <si>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</si>
  <si>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</si>
  <si>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</si>
  <si>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</si>
  <si>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</si>
  <si>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</si>
  <si>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</si>
  <si>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</si>
  <si>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</si>
  <si>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</si>
  <si>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</si>
  <si>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</si>
  <si>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</si>
  <si>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</si>
  <si>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</si>
  <si>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</si>
  <si>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</si>
  <si>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</si>
  <si>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</si>
  <si>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</si>
  <si>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</si>
  <si>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</si>
  <si>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</si>
  <si>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</si>
  <si>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</si>
  <si>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</si>
  <si>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</si>
  <si>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</si>
  <si>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</si>
  <si>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</si>
  <si>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</si>
  <si>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</si>
  <si>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</si>
  <si>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</si>
  <si>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</si>
  <si>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</si>
  <si>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</si>
  <si>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</si>
  <si>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</si>
  <si>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</si>
  <si>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</si>
  <si>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</si>
  <si>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</si>
  <si>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</si>
  <si>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</si>
  <si>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</si>
  <si>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</si>
  <si>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</si>
  <si>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</si>
  <si>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</si>
  <si>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</si>
  <si>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</si>
  <si>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</si>
  <si>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</si>
  <si>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</si>
  <si>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</si>
  <si>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</si>
  <si>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</si>
  <si>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</si>
  <si>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</si>
  <si>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</si>
  <si>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</si>
  <si>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</si>
  <si>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</si>
  <si>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</si>
  <si>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</si>
  <si>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</si>
  <si>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</si>
  <si>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</si>
  <si>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</si>
  <si>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</si>
  <si>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</si>
  <si>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</si>
  <si>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</si>
  <si>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</si>
  <si>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</si>
  <si>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</si>
  <si>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</si>
  <si>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</si>
  <si>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</si>
  <si>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</si>
  <si>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</si>
  <si>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</si>
  <si>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</si>
  <si>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</si>
  <si>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</si>
  <si>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</si>
  <si>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</si>
  <si>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</si>
  <si>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</si>
  <si>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</si>
  <si>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</si>
  <si>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</si>
  <si>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</si>
  <si>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</si>
  <si>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</si>
  <si>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</si>
  <si>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</si>
  <si>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</si>
  <si>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</si>
  <si>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</si>
  <si>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</si>
  <si>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</si>
  <si>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</si>
  <si>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</si>
  <si>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</si>
  <si>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</si>
  <si>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</si>
  <si>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</si>
  <si>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</si>
  <si>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</si>
  <si>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</si>
  <si>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</si>
  <si>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</si>
  <si>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</si>
  <si>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</si>
  <si>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</si>
  <si>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</si>
  <si>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</si>
  <si>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</si>
  <si>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</si>
  <si>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</si>
  <si>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</si>
  <si>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</si>
  <si>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</si>
  <si>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</si>
  <si>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</si>
  <si>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</si>
  <si>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</si>
  <si>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</si>
  <si>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</si>
  <si>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</si>
  <si>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</si>
  <si>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</si>
  <si>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</si>
  <si>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</si>
  <si>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</si>
  <si>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</si>
  <si>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</si>
  <si>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</si>
  <si>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</si>
  <si>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</si>
  <si>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</si>
  <si>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</si>
  <si>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</si>
  <si>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</si>
  <si>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</si>
  <si>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</si>
  <si>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</si>
  <si>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</si>
  <si>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</si>
  <si>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</si>
  <si>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</si>
  <si>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</si>
  <si>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</si>
  <si>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</si>
  <si>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</si>
  <si>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</si>
  <si>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</si>
  <si>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</si>
  <si>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</si>
  <si>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</si>
  <si>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</si>
  <si>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</si>
  <si>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</si>
  <si>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</si>
  <si>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</si>
  <si>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</si>
  <si>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</si>
  <si>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</si>
  <si>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</si>
  <si>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</si>
  <si>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</si>
  <si>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</si>
  <si>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</si>
  <si>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</si>
  <si>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</si>
  <si>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</si>
  <si>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</si>
  <si>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</si>
  <si>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</si>
  <si>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</si>
  <si>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</si>
  <si>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</si>
  <si>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</si>
  <si>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</si>
  <si>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</si>
  <si>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</si>
  <si>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</si>
  <si>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</si>
  <si>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</si>
  <si>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</si>
  <si>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</si>
  <si>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</si>
  <si>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</si>
  <si>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</si>
  <si>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</si>
  <si>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</si>
  <si>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</si>
  <si>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</si>
  <si>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</si>
  <si>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</si>
  <si>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</si>
  <si>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</si>
  <si>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</si>
  <si>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</si>
  <si>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</si>
  <si>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</si>
  <si>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</si>
  <si>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</si>
  <si>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</si>
  <si>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</si>
  <si>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</si>
  <si>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</si>
  <si>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</si>
  <si>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</si>
  <si>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</si>
  <si>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</si>
  <si>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</si>
  <si>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</si>
  <si>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</si>
  <si>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</si>
  <si>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</si>
  <si>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</si>
  <si>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</si>
  <si>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</si>
  <si>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</si>
  <si>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</si>
  <si>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</si>
  <si>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</si>
  <si>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</si>
  <si>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</si>
  <si>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</si>
  <si>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</si>
  <si>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</si>
  <si>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</si>
  <si>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</si>
  <si>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</si>
  <si>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</si>
  <si>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</si>
  <si>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</si>
  <si>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</si>
  <si>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</si>
  <si>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</si>
  <si>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</si>
  <si>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</si>
  <si>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</si>
  <si>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</si>
  <si>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</si>
  <si>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</si>
  <si>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</si>
  <si>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</si>
  <si>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</si>
  <si>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</si>
  <si>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</si>
  <si>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</si>
  <si>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</si>
  <si>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</si>
  <si>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</si>
  <si>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</si>
  <si>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</si>
  <si>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</si>
  <si>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</si>
  <si>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</si>
  <si>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</si>
  <si>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</si>
  <si>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</si>
  <si>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</si>
  <si>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</si>
  <si>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</si>
  <si>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</si>
  <si>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</si>
  <si>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</si>
  <si>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</si>
  <si>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</si>
  <si>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</si>
  <si>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</si>
  <si>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</si>
  <si>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</si>
  <si>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</si>
  <si>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</si>
  <si>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</si>
  <si>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</si>
  <si>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</si>
  <si>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</si>
  <si>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</si>
  <si>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</si>
  <si>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</si>
  <si>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</si>
  <si>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</si>
  <si>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</si>
  <si>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</si>
  <si>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</si>
  <si>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</si>
  <si>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</si>
  <si>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</si>
  <si>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</si>
  <si>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</si>
  <si>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</si>
  <si>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</si>
  <si>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</si>
  <si>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</si>
  <si>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</si>
  <si>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</si>
  <si>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</si>
  <si>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</si>
  <si>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</si>
  <si>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</si>
  <si>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</si>
  <si>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</si>
  <si>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</si>
  <si>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</si>
  <si>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</si>
  <si>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</si>
  <si>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</si>
  <si>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</si>
  <si>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</si>
  <si>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</si>
  <si>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</si>
  <si>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</si>
  <si>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</si>
  <si>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</si>
  <si>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</si>
  <si>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</si>
  <si>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</si>
  <si>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</si>
  <si>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</si>
  <si>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</si>
  <si>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</si>
  <si>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</si>
  <si>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</si>
  <si>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</si>
  <si>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</si>
  <si>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</si>
  <si>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</si>
  <si>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</si>
  <si>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</si>
  <si>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</si>
  <si>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</si>
  <si>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</si>
  <si>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</si>
  <si>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</si>
  <si>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</si>
  <si>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</si>
  <si>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</si>
  <si>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</si>
  <si>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</si>
  <si>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</si>
  <si>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</si>
  <si>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</si>
  <si>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</si>
  <si>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</si>
  <si>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</si>
  <si>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</si>
  <si>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</si>
  <si>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</si>
  <si>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</si>
  <si>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</si>
  <si>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</si>
  <si>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</si>
  <si>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</si>
  <si>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</si>
  <si>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</si>
  <si>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</si>
  <si>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</si>
  <si>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</si>
  <si>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</si>
  <si>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</si>
  <si>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</si>
  <si>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</si>
  <si>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</si>
  <si>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</si>
  <si>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</si>
  <si>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</si>
  <si>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</si>
  <si>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</si>
  <si>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</si>
  <si>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</si>
  <si>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</si>
  <si>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</si>
  <si>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</si>
  <si>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</si>
  <si>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</si>
  <si>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</si>
  <si>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</si>
  <si>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</si>
  <si>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</si>
  <si>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</si>
  <si>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</si>
  <si>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</si>
  <si>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</si>
  <si>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</si>
  <si>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</si>
  <si>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</si>
  <si>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</si>
  <si>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</si>
  <si>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</si>
  <si>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</si>
  <si>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</si>
  <si>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</si>
  <si>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</si>
  <si>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</si>
  <si>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</si>
  <si>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</si>
  <si>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</si>
  <si>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</si>
  <si>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</si>
  <si>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</si>
  <si>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</si>
  <si>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</si>
  <si>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</si>
  <si>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</si>
  <si>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</si>
  <si>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</si>
  <si>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</si>
  <si>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</si>
  <si>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</si>
  <si>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</si>
  <si>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</si>
  <si>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</si>
  <si>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</si>
  <si>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</si>
  <si>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</si>
  <si>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</si>
  <si>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</si>
  <si>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</si>
  <si>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</si>
  <si>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</si>
  <si>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</si>
  <si>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</si>
  <si>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</si>
  <si>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</si>
  <si>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</si>
  <si>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</si>
  <si>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</si>
  <si>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</si>
  <si>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</si>
  <si>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</si>
  <si>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</si>
  <si>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</si>
  <si>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</si>
  <si>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</si>
  <si>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</si>
  <si>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</si>
  <si>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</si>
  <si>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</si>
  <si>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</si>
  <si>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</si>
  <si>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</si>
  <si>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</si>
  <si>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</si>
  <si>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</si>
  <si>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</si>
  <si>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</si>
  <si>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</si>
  <si>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</si>
  <si>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</si>
  <si>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</si>
  <si>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</si>
  <si>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</si>
  <si>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</si>
  <si>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</si>
  <si>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</si>
  <si>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</si>
  <si>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</si>
  <si>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</si>
  <si>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</si>
  <si>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</si>
  <si>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</si>
  <si>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</si>
  <si>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</si>
  <si>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</si>
  <si>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</si>
  <si>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</si>
  <si>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</si>
  <si>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</si>
  <si>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</si>
  <si>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</si>
  <si>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</si>
  <si>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</si>
  <si>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</si>
  <si>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</si>
  <si>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</si>
  <si>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</si>
  <si>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</si>
  <si>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</si>
  <si>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</si>
  <si>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</si>
  <si>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</si>
  <si>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</si>
  <si>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</si>
  <si>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</si>
  <si>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</si>
  <si>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</si>
  <si>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</si>
  <si>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</si>
  <si>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</si>
  <si>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</si>
  <si>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</si>
  <si>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</si>
  <si>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</si>
  <si>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</si>
  <si>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</si>
  <si>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</si>
  <si>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</si>
  <si>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</si>
  <si>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</si>
  <si>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</si>
  <si>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</si>
  <si>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</si>
  <si>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</si>
  <si>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</si>
  <si>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</si>
  <si>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</si>
  <si>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</si>
  <si>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</si>
  <si>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</si>
  <si>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</si>
  <si>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</si>
  <si>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</si>
  <si>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</si>
  <si>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</si>
  <si>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</si>
  <si>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</si>
  <si>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</si>
  <si>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</si>
  <si>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</si>
  <si>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</si>
  <si>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</si>
  <si>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</si>
  <si>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</si>
  <si>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</si>
  <si>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</si>
  <si>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</si>
  <si>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</si>
  <si>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</si>
  <si>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</si>
  <si>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</si>
  <si>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</si>
  <si>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</si>
  <si>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</si>
  <si>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</si>
  <si>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</si>
  <si>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</si>
  <si>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</si>
  <si>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</si>
  <si>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</si>
  <si>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</si>
  <si>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</si>
  <si>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</si>
  <si>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</si>
  <si>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</si>
  <si>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</si>
  <si>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</si>
  <si>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</si>
  <si>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</si>
  <si>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</si>
  <si>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</si>
  <si>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</si>
  <si>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</si>
  <si>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</si>
  <si>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</si>
  <si>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</si>
  <si>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</si>
  <si>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</si>
  <si>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</si>
  <si>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</si>
  <si>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</si>
  <si>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</si>
  <si>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</si>
  <si>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</si>
  <si>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</si>
  <si>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</si>
  <si>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</si>
  <si>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</si>
  <si>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</si>
  <si>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</si>
  <si>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</si>
  <si>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</si>
  <si>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</si>
  <si>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</si>
  <si>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</si>
  <si>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</si>
  <si>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</si>
  <si>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</si>
  <si>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</si>
  <si>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</si>
  <si>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</si>
  <si>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</si>
  <si>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</si>
  <si>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</si>
  <si>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</si>
  <si>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</si>
  <si>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</si>
  <si>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</si>
  <si>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</si>
  <si>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</si>
  <si>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</si>
  <si>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</si>
  <si>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</si>
  <si>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</si>
  <si>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</si>
  <si>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</si>
  <si>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</si>
  <si>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</si>
  <si>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</si>
  <si>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</si>
  <si>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</si>
  <si>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</si>
  <si>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</si>
  <si>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</si>
  <si>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</si>
  <si>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</si>
  <si>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</si>
  <si>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</si>
  <si>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</si>
  <si>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</si>
  <si>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</si>
  <si>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</si>
  <si>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</si>
  <si>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</si>
  <si>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</si>
  <si>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</si>
  <si>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</si>
  <si>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</si>
  <si>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</si>
  <si>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</si>
  <si>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</si>
  <si>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</si>
  <si>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</si>
  <si>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</si>
  <si>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</si>
  <si>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</si>
  <si>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</si>
  <si>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</si>
  <si>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</si>
  <si>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</si>
  <si>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</si>
  <si>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</si>
  <si>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</si>
  <si>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</si>
  <si>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</si>
  <si>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</si>
  <si>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</si>
  <si>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</si>
  <si>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</si>
  <si>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</si>
  <si>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</si>
  <si>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</si>
  <si>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</si>
  <si>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</si>
  <si>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</si>
  <si>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</si>
  <si>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</si>
  <si>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</si>
  <si>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</si>
  <si>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</si>
  <si>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</si>
  <si>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</si>
  <si>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</si>
  <si>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</si>
  <si>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</si>
  <si>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</si>
  <si>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</si>
  <si>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</si>
  <si>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</si>
  <si>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</si>
  <si>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</si>
  <si>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</si>
  <si>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</si>
  <si>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</si>
  <si>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</si>
  <si>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</si>
  <si>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</si>
  <si>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</si>
  <si>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</si>
  <si>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</si>
  <si>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</si>
  <si>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</si>
  <si>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</si>
  <si>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</si>
  <si>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</si>
  <si>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</si>
  <si>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</si>
  <si>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</si>
  <si>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</si>
  <si>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</si>
  <si>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</si>
  <si>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</si>
  <si>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</si>
  <si>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</si>
  <si>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</si>
  <si>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</si>
  <si>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</si>
  <si>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</si>
  <si>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</si>
  <si>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</si>
  <si>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</si>
  <si>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</si>
  <si>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</si>
  <si>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</si>
  <si>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</si>
  <si>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</si>
  <si>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</si>
  <si>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</si>
  <si>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</si>
  <si>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</si>
  <si>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</si>
  <si>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</si>
  <si>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</si>
  <si>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</si>
  <si>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</si>
  <si>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</si>
  <si>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</si>
  <si>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</si>
  <si>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</si>
  <si>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</si>
  <si>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</si>
  <si>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</si>
  <si>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</si>
  <si>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</si>
  <si>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</si>
  <si>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</si>
  <si>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</si>
  <si>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</si>
  <si>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</si>
  <si>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</si>
  <si>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</si>
  <si>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</si>
  <si>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</si>
  <si>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</si>
  <si>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</si>
  <si>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</si>
  <si>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</si>
  <si>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</si>
  <si>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</si>
  <si>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</si>
  <si>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</si>
  <si>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</si>
  <si>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</si>
  <si>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</si>
  <si>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</si>
  <si>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</si>
  <si>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</si>
  <si>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</si>
  <si>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</si>
  <si>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</si>
  <si>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</si>
  <si>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</si>
  <si>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</si>
  <si>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</si>
  <si>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</si>
  <si>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</si>
  <si>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</si>
  <si>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</si>
  <si>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</si>
  <si>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</si>
  <si>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</si>
  <si>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</si>
  <si>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</si>
  <si>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</si>
  <si>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</si>
  <si>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</si>
  <si>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</si>
  <si>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</si>
  <si>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</si>
  <si>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</si>
  <si>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</si>
  <si>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</si>
  <si>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</si>
  <si>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</si>
  <si>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</si>
  <si>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</si>
  <si>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</si>
  <si>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</si>
  <si>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</si>
  <si>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</si>
  <si>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</si>
  <si>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</si>
  <si>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</si>
  <si>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</si>
  <si>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</si>
  <si>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</si>
  <si>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</si>
  <si>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</si>
  <si>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</si>
  <si>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</si>
  <si>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</si>
  <si>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</si>
  <si>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</si>
  <si>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</si>
  <si>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</si>
  <si>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</si>
  <si>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</si>
  <si>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</si>
  <si>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</si>
  <si>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</si>
  <si>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</si>
  <si>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</si>
  <si>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</si>
  <si>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</si>
  <si>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</si>
  <si>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</si>
  <si>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</si>
  <si>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</si>
  <si>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</si>
  <si>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</si>
  <si>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</si>
  <si>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</si>
  <si>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</si>
  <si>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</si>
  <si>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</si>
  <si>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</si>
  <si>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</si>
  <si>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</si>
  <si>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</si>
  <si>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</si>
  <si>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</si>
  <si>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</si>
  <si>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</si>
  <si>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</si>
  <si>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</si>
  <si>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</si>
  <si>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</si>
  <si>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</si>
  <si>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</si>
  <si>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</si>
  <si>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</si>
  <si>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</si>
  <si>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</si>
  <si>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</si>
  <si>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</si>
  <si>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</si>
  <si>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</si>
  <si>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</si>
  <si>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</si>
  <si>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</si>
  <si>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</si>
  <si>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</si>
  <si>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</si>
  <si>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</si>
  <si>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</si>
  <si>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</si>
  <si>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</si>
  <si>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</si>
  <si>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</si>
  <si>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</si>
  <si>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</si>
  <si>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</si>
  <si>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</si>
  <si>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</si>
  <si>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</si>
  <si>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</si>
  <si>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</si>
  <si>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</si>
  <si>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</si>
  <si>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</si>
  <si>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</si>
  <si>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</si>
  <si>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</si>
  <si>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</si>
  <si>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</si>
  <si>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</si>
  <si>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</si>
  <si>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</si>
  <si>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</si>
  <si>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</si>
  <si>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</si>
  <si>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</si>
  <si>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</si>
  <si>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</si>
  <si>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</si>
  <si>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</si>
  <si>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</si>
  <si>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</si>
  <si>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</si>
  <si>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</si>
  <si>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</si>
  <si>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</si>
  <si>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</si>
  <si>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</si>
  <si>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</si>
  <si>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</si>
  <si>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</si>
  <si>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</si>
  <si>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</si>
  <si>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</si>
  <si>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</si>
  <si>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</si>
  <si>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</si>
  <si>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</si>
  <si>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</si>
  <si>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</si>
  <si>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</si>
  <si>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</si>
  <si>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</si>
  <si>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</si>
  <si>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</si>
  <si>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</si>
  <si>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</si>
  <si>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</si>
  <si>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</si>
  <si>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</si>
  <si>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</si>
  <si>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</si>
  <si>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</si>
  <si>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</si>
  <si>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</si>
  <si>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</si>
  <si>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</si>
  <si>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</si>
  <si>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</si>
  <si>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</si>
  <si>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</si>
  <si>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</si>
  <si>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</si>
  <si>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</si>
  <si>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</si>
  <si>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</si>
  <si>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</si>
  <si>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</si>
  <si>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</si>
  <si>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</si>
  <si>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</si>
  <si>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</si>
  <si>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</si>
  <si>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</si>
  <si>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</si>
  <si>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</si>
  <si>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</si>
  <si>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</si>
  <si>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</si>
  <si>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</si>
  <si>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</si>
  <si>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</si>
  <si>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</si>
  <si>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</si>
  <si>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</si>
  <si>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</si>
  <si>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</si>
  <si>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</si>
  <si>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</si>
  <si>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</si>
  <si>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</si>
  <si>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</si>
  <si>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</si>
  <si>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</si>
  <si>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</si>
  <si>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</si>
  <si>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</si>
  <si>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</si>
  <si>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</si>
  <si>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</si>
  <si>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</si>
  <si>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</si>
  <si>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</si>
  <si>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</si>
  <si>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</si>
  <si>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</si>
  <si>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</si>
  <si>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</si>
  <si>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</si>
  <si>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</si>
  <si>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</si>
  <si>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</si>
  <si>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</si>
  <si>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</si>
  <si>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</si>
  <si>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</si>
  <si>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</si>
  <si>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</si>
  <si>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</si>
  <si>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</si>
  <si>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</si>
  <si>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</si>
  <si>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</si>
  <si>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</si>
  <si>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</si>
  <si>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</si>
  <si>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</si>
  <si>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</si>
  <si>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</si>
  <si>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</si>
  <si>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</si>
  <si>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</si>
  <si>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</si>
  <si>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</si>
  <si>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</si>
  <si>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</si>
  <si>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</si>
  <si>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</si>
  <si>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</si>
  <si>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</si>
  <si>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</si>
  <si>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</si>
  <si>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</si>
  <si>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</si>
  <si>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</si>
  <si>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</si>
  <si>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</si>
  <si>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</si>
  <si>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</si>
  <si>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</si>
  <si>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</si>
  <si>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</si>
  <si>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</si>
  <si>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</si>
  <si>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</si>
  <si>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</si>
  <si>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</si>
  <si>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</si>
  <si>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</si>
  <si>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</si>
  <si>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</si>
  <si>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</si>
  <si>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</si>
  <si>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</si>
  <si>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</si>
  <si>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</si>
  <si>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</si>
  <si>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</si>
  <si>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</si>
  <si>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</si>
  <si>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</si>
  <si>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</si>
  <si>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</si>
  <si>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</si>
  <si>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</si>
  <si>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</si>
  <si>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</si>
  <si>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</si>
  <si>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</si>
  <si>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</si>
  <si>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</si>
  <si>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</si>
  <si>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</si>
  <si>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</si>
  <si>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</si>
  <si>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</si>
  <si>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</si>
  <si>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</si>
  <si>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</si>
  <si>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</si>
  <si>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</si>
  <si>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</si>
  <si>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</si>
  <si>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</si>
  <si>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</si>
  <si>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</si>
  <si>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</si>
  <si>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</si>
  <si>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</si>
  <si>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</si>
  <si>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</si>
  <si>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</si>
  <si>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</si>
  <si>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</si>
  <si>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</si>
  <si>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</si>
  <si>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</si>
  <si>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</si>
  <si>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</si>
  <si>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</si>
  <si>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</si>
  <si>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</si>
  <si>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</si>
  <si>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</si>
  <si>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</si>
  <si>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</si>
  <si>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</si>
  <si>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</si>
  <si>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</si>
  <si>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</si>
  <si>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</si>
  <si>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</si>
  <si>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</si>
  <si>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</si>
  <si>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</si>
  <si>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</si>
  <si>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</si>
  <si>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</si>
  <si>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</si>
  <si>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</si>
  <si>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</si>
  <si>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</si>
  <si>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</si>
  <si>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</si>
  <si>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</si>
  <si>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</si>
  <si>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</si>
  <si>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</si>
  <si>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</si>
  <si>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</si>
  <si>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</si>
  <si>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</si>
  <si>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</si>
  <si>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</si>
  <si>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</si>
  <si>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</si>
  <si>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</si>
  <si>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</si>
  <si>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</si>
  <si>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</si>
  <si>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</si>
  <si>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</si>
  <si>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</si>
  <si>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</si>
  <si>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</si>
  <si>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</si>
  <si>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</si>
  <si>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</si>
  <si>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</si>
  <si>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</si>
  <si>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</si>
  <si>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</si>
  <si>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</si>
  <si>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</si>
  <si>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</si>
  <si>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</si>
  <si>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</si>
  <si>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</si>
  <si>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</si>
  <si>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</si>
  <si>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</si>
  <si>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</si>
  <si>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</si>
  <si>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</si>
  <si>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</si>
  <si>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</si>
  <si>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</si>
  <si>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</si>
  <si>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</si>
  <si>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</si>
  <si>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</si>
  <si>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</si>
  <si>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</si>
  <si>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</si>
  <si>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</si>
  <si>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</si>
  <si>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</si>
  <si>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</si>
  <si>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</si>
  <si>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</si>
  <si>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</si>
  <si>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</si>
  <si>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</si>
  <si>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</si>
  <si>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</si>
  <si>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</si>
  <si>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</si>
  <si>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</si>
  <si>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</si>
  <si>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</si>
  <si>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</si>
  <si>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</si>
  <si>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</si>
  <si>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</si>
  <si>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</si>
  <si>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</si>
  <si>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</si>
  <si>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</si>
  <si>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</si>
  <si>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</si>
  <si>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</si>
  <si>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</si>
  <si>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</si>
  <si>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</si>
  <si>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</si>
  <si>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</si>
  <si>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</si>
  <si>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</si>
  <si>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</si>
  <si>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</si>
  <si>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</si>
  <si>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</si>
  <si>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</si>
  <si>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</si>
  <si>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</si>
  <si>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</si>
  <si>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</si>
  <si>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</si>
  <si>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</si>
  <si>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</si>
  <si>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</si>
  <si>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</si>
  <si>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</si>
  <si>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</si>
  <si>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</si>
  <si>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</si>
  <si>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</si>
  <si>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</si>
  <si>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</si>
  <si>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</si>
  <si>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</si>
  <si>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</si>
  <si>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</si>
  <si>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</si>
  <si>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</si>
  <si>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</si>
  <si>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</si>
  <si>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</si>
  <si>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</si>
  <si>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</si>
  <si>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</si>
  <si>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</si>
  <si>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</si>
  <si>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</si>
  <si>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</si>
  <si>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</si>
  <si>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</si>
  <si>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</si>
  <si>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</si>
  <si>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</si>
  <si>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</si>
  <si>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</si>
  <si>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</si>
  <si>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</si>
  <si>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</si>
  <si>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</si>
  <si>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</si>
  <si>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</si>
  <si>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</si>
  <si>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</si>
  <si>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</si>
  <si>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</si>
  <si>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</si>
  <si>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</si>
  <si>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</si>
  <si>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</si>
  <si>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</si>
  <si>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</si>
  <si>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</si>
  <si>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</si>
  <si>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</si>
  <si>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</si>
  <si>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</si>
  <si>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</si>
  <si>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</si>
  <si>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</si>
  <si>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</si>
  <si>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</si>
  <si>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</si>
  <si>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</si>
  <si>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</si>
  <si>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</si>
  <si>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</si>
  <si>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</si>
  <si>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</si>
  <si>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</si>
  <si>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</si>
  <si>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</si>
  <si>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</si>
  <si>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</si>
  <si>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</si>
  <si>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</si>
  <si>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</si>
  <si>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</si>
  <si>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</si>
  <si>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</si>
  <si>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</si>
  <si>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</si>
  <si>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</si>
  <si>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</si>
  <si>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</si>
  <si>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</si>
  <si>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</si>
  <si>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</si>
  <si>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</si>
  <si>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</si>
  <si>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</si>
  <si>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</si>
  <si>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</si>
  <si>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</si>
  <si>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</si>
  <si>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</si>
  <si>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</si>
  <si>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</si>
  <si>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</si>
  <si>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</si>
  <si>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</si>
  <si>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</si>
  <si>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</si>
  <si>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</si>
  <si>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</si>
  <si>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</si>
  <si>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</si>
  <si>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</si>
  <si>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</si>
  <si>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</si>
  <si>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</si>
  <si>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</si>
  <si>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</si>
  <si>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</si>
  <si>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</si>
  <si>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</si>
  <si>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</si>
  <si>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</si>
  <si>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</si>
  <si>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</si>
  <si>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</si>
  <si>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</si>
  <si>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</si>
  <si>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</si>
  <si>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</si>
  <si>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</si>
  <si>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</si>
  <si>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</si>
  <si>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</si>
  <si>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</si>
  <si>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</si>
  <si>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</si>
  <si>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</si>
  <si>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</si>
  <si>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</si>
  <si>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</si>
  <si>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</si>
  <si>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</si>
  <si>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</si>
  <si>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</si>
  <si>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</si>
  <si>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</si>
  <si>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</si>
  <si>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</si>
  <si>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</si>
  <si>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</si>
  <si>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</si>
  <si>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</si>
  <si>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</si>
  <si>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</si>
  <si>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</si>
  <si>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</si>
  <si>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</si>
  <si>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</si>
  <si>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</si>
  <si>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</si>
  <si>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</si>
  <si>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</si>
  <si>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</si>
  <si>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</si>
  <si>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</si>
  <si>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</si>
  <si>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</si>
  <si>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</si>
  <si>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</si>
  <si>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</si>
  <si>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</si>
  <si>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</si>
  <si>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</si>
  <si>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</si>
  <si>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</si>
  <si>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</si>
  <si>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</si>
  <si>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</si>
  <si>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</si>
  <si>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</si>
  <si>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</si>
  <si>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</si>
  <si>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</si>
  <si>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</si>
  <si>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</si>
  <si>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</si>
  <si>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</si>
  <si>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</si>
  <si>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</si>
  <si>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</si>
  <si>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</si>
  <si>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</si>
  <si>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</si>
  <si>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</si>
  <si>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</si>
  <si>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</si>
  <si>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</si>
  <si>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</si>
  <si>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</si>
  <si>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</si>
  <si>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</si>
  <si>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</si>
  <si>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</si>
  <si>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</si>
  <si>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</si>
  <si>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</si>
  <si>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</si>
  <si>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</si>
  <si>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</si>
  <si>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</si>
  <si>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</si>
  <si>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</si>
  <si>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</si>
  <si>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</si>
  <si>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</si>
  <si>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</si>
  <si>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</si>
  <si>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</si>
  <si>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</si>
  <si>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</si>
  <si>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</si>
  <si>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</si>
  <si>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</si>
  <si>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</si>
  <si>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</si>
  <si>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</si>
  <si>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</si>
  <si>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</si>
  <si>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</si>
  <si>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</si>
  <si>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</si>
  <si>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</si>
  <si>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</si>
  <si>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</si>
  <si>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</si>
  <si>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</si>
  <si>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</si>
  <si>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</si>
  <si>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</si>
  <si>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</si>
  <si>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</si>
  <si>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</si>
  <si>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</si>
  <si>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</si>
  <si>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</si>
  <si>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</si>
  <si>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</si>
  <si>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</si>
  <si>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</si>
  <si>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</si>
  <si>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</si>
  <si>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</si>
  <si>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</si>
  <si>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</si>
  <si>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</si>
  <si>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</si>
  <si>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</si>
  <si>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</si>
  <si>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</si>
  <si>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</si>
  <si>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</si>
  <si>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</si>
  <si>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</si>
  <si>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</si>
  <si>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</si>
  <si>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</si>
  <si>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</si>
  <si>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</si>
  <si>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</si>
  <si>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</si>
  <si>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</si>
  <si>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</si>
  <si>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</si>
  <si>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</si>
  <si>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</si>
  <si>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</si>
  <si>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</si>
  <si>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</si>
  <si>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</si>
  <si>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</si>
  <si>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</si>
  <si>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</si>
  <si>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</si>
  <si>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</si>
  <si>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</si>
  <si>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</si>
  <si>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</si>
  <si>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</si>
  <si>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</si>
  <si>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</si>
  <si>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</si>
  <si>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</si>
  <si>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</si>
  <si>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</si>
  <si>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</si>
  <si>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</si>
  <si>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</si>
  <si>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</si>
  <si>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</si>
  <si>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</si>
  <si>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</si>
  <si>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</si>
  <si>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</si>
  <si>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</si>
  <si>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</si>
  <si>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</si>
  <si>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</si>
  <si>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</si>
  <si>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</si>
  <si>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</si>
  <si>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</si>
  <si>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</si>
  <si>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</si>
  <si>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</si>
  <si>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</si>
  <si>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</si>
  <si>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</si>
  <si>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</si>
  <si>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</si>
  <si>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</si>
  <si>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</si>
  <si>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</si>
  <si>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</si>
  <si>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</si>
  <si>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</si>
  <si>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</si>
  <si>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</si>
  <si>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</si>
  <si>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</si>
  <si>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</si>
  <si>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</si>
  <si>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</si>
  <si>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</si>
  <si>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</si>
  <si>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</si>
  <si>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</si>
  <si>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</si>
  <si>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</si>
  <si>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</si>
  <si>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</si>
  <si>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</si>
  <si>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</si>
  <si>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</si>
  <si>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</si>
  <si>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</si>
  <si>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</si>
  <si>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</si>
  <si>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</si>
  <si>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</si>
  <si>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</si>
  <si>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</si>
  <si>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</si>
  <si>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</si>
  <si>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</si>
  <si>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</si>
  <si>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</si>
  <si>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</si>
  <si>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</si>
  <si>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</si>
  <si>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</si>
  <si>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</si>
  <si>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</si>
  <si>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</si>
  <si>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</si>
  <si>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</si>
  <si>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</si>
  <si>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</si>
  <si>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</si>
  <si>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</si>
  <si>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</si>
  <si>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</si>
  <si>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</si>
  <si>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</si>
  <si>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</si>
  <si>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</si>
  <si>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</si>
  <si>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</si>
  <si>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</si>
  <si>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</si>
  <si>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</si>
  <si>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</si>
  <si>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</si>
  <si>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</si>
  <si>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</si>
  <si>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</si>
  <si>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</si>
  <si>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</si>
  <si>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</si>
  <si>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</si>
  <si>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</si>
  <si>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</si>
  <si>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</si>
  <si>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</si>
  <si>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</si>
  <si>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</si>
  <si>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</si>
  <si>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</si>
  <si>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</si>
  <si>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</si>
  <si>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</si>
  <si>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</si>
  <si>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</si>
  <si>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</si>
  <si>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</si>
  <si>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</si>
  <si>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</si>
  <si>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</si>
  <si>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</si>
  <si>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</si>
  <si>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</si>
  <si>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</si>
  <si>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</si>
  <si>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</si>
  <si>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</si>
  <si>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</si>
  <si>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</si>
  <si>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</si>
  <si>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</si>
  <si>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</si>
  <si>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</si>
  <si>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</si>
  <si>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</si>
  <si>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</si>
  <si>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</si>
  <si>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</si>
  <si>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</si>
  <si>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</si>
  <si>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</si>
  <si>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</si>
  <si>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</si>
  <si>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</si>
  <si>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</si>
  <si>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</si>
  <si>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</si>
  <si>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</si>
  <si>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</si>
  <si>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</si>
  <si>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</si>
  <si>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</si>
  <si>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</si>
  <si>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</si>
  <si>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</si>
  <si>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</si>
  <si>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</si>
  <si>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</si>
  <si>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</si>
  <si>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</si>
  <si>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</si>
  <si>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</si>
  <si>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</si>
  <si>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</si>
  <si>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</si>
  <si>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</si>
  <si>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</si>
  <si>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</si>
  <si>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</si>
  <si>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</si>
  <si>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</si>
  <si>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</si>
  <si>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</si>
  <si>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</si>
  <si>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</si>
  <si>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</si>
  <si>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</si>
  <si>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</si>
  <si>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</si>
  <si>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</si>
  <si>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</si>
  <si>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</si>
  <si>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</si>
  <si>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</si>
  <si>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</si>
  <si>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</si>
  <si>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</si>
  <si>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</si>
  <si>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</si>
  <si>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</si>
  <si>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</si>
  <si>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</si>
  <si>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</si>
  <si>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</si>
  <si>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</si>
  <si>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</si>
  <si>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</si>
  <si>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</si>
  <si>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</si>
  <si>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</si>
  <si>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</si>
  <si>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</si>
  <si>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</si>
  <si>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</si>
  <si>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</si>
  <si>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</si>
  <si>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</si>
  <si>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</si>
  <si>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</si>
  <si>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</si>
  <si>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</si>
  <si>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</si>
  <si>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</si>
  <si>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</si>
  <si>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</si>
  <si>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</si>
  <si>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</si>
  <si>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</si>
  <si>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</si>
  <si>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</si>
  <si>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</si>
  <si>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</si>
  <si>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</si>
  <si>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</si>
  <si>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</si>
  <si>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</si>
  <si>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</si>
  <si>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</si>
  <si>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</si>
  <si>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</si>
  <si>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</si>
  <si>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</si>
  <si>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</si>
  <si>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</si>
  <si>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</si>
  <si>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</si>
  <si>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</si>
  <si>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</si>
  <si>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</si>
  <si>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</si>
  <si>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</si>
  <si>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</si>
  <si>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</si>
  <si>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</si>
  <si>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</si>
  <si>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</si>
  <si>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</si>
  <si>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</si>
  <si>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</si>
  <si>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</si>
  <si>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</si>
  <si>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</si>
  <si>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</si>
  <si>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</si>
  <si>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</si>
  <si>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</si>
  <si>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</si>
  <si>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</si>
  <si>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</si>
  <si>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</si>
  <si>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</si>
  <si>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</si>
  <si>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</si>
  <si>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</si>
  <si>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</si>
  <si>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</si>
  <si>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</si>
  <si>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</si>
  <si>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</si>
  <si>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</si>
  <si>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</si>
  <si>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</si>
  <si>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</si>
  <si>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</si>
  <si>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</si>
  <si>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</si>
  <si>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</si>
  <si>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</si>
  <si>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</si>
  <si>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</si>
  <si>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</si>
  <si>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</si>
  <si>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</si>
  <si>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</si>
  <si>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</si>
  <si>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</si>
  <si>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</si>
  <si>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</si>
  <si>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</si>
  <si>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</si>
  <si>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</si>
  <si>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</si>
  <si>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</si>
  <si>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</si>
  <si>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</si>
  <si>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</si>
  <si>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</si>
  <si>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</si>
  <si>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</si>
  <si>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</si>
  <si>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</si>
  <si>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</si>
  <si>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</si>
  <si>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</si>
  <si>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</si>
  <si>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</si>
  <si>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</si>
  <si>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</si>
  <si>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</si>
  <si>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</si>
  <si>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</si>
  <si>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</si>
  <si>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</si>
  <si>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</si>
  <si>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</si>
  <si>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</si>
  <si>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</si>
  <si>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</si>
  <si>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</si>
  <si>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</si>
  <si>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</si>
  <si>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</si>
  <si>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</si>
  <si>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</si>
  <si>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</si>
  <si>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</si>
  <si>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</si>
  <si>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</si>
  <si>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</si>
  <si>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</si>
  <si>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</si>
  <si>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</si>
  <si>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</si>
  <si>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</si>
  <si>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</si>
  <si>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</si>
  <si>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</si>
  <si>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</si>
  <si>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</si>
  <si>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</si>
  <si>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</si>
  <si>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</si>
  <si>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</si>
  <si>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</si>
  <si>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</si>
  <si>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</si>
  <si>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</si>
  <si>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</si>
  <si>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</si>
  <si>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</si>
  <si>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</si>
  <si>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</si>
  <si>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</si>
  <si>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</si>
  <si>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</si>
  <si>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</si>
  <si>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</si>
  <si>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</si>
  <si>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</si>
  <si>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</si>
  <si>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</si>
  <si>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</si>
  <si>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</si>
  <si>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</si>
  <si>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</si>
  <si>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</si>
  <si>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</si>
  <si>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</si>
  <si>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</si>
  <si>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</si>
  <si>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</si>
  <si>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</si>
  <si>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</si>
  <si>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</si>
  <si>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</si>
  <si>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</si>
  <si>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</si>
  <si>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</si>
  <si>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</si>
  <si>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</si>
  <si>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</si>
  <si>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</si>
  <si>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</si>
  <si>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</si>
  <si>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</si>
  <si>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</si>
  <si>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</si>
  <si>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</si>
  <si>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</si>
  <si>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</si>
  <si>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</si>
  <si>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</si>
  <si>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</si>
  <si>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</si>
  <si>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</si>
  <si>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</si>
  <si>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</si>
  <si>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</si>
  <si>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</si>
  <si>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</si>
  <si>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</si>
  <si>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</si>
  <si>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</si>
  <si>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</si>
  <si>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</si>
  <si>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</si>
  <si>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</si>
  <si>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</si>
  <si>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</si>
  <si>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</si>
  <si>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</si>
  <si>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</si>
  <si>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</si>
  <si>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</si>
  <si>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</si>
  <si>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</si>
  <si>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</si>
  <si>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</si>
  <si>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</si>
  <si>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</si>
  <si>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</si>
  <si>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</si>
  <si>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</si>
  <si>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</si>
  <si>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</si>
  <si>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</si>
  <si>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</si>
  <si>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</si>
  <si>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</si>
  <si>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</si>
  <si>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</si>
  <si>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</si>
  <si>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</si>
  <si>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</si>
  <si>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</si>
  <si>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</si>
  <si>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</si>
  <si>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</si>
  <si>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</si>
  <si>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</si>
  <si>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</si>
  <si>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</si>
  <si>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</si>
  <si>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</si>
  <si>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</si>
  <si>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</si>
  <si>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</si>
  <si>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</si>
  <si>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</si>
  <si>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</si>
  <si>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</si>
  <si>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</si>
  <si>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</si>
  <si>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</si>
  <si>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</si>
  <si>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</si>
  <si>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</si>
  <si>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</si>
  <si>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</si>
  <si>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</si>
  <si>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</si>
  <si>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</si>
  <si>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</si>
  <si>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</si>
  <si>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</si>
  <si>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</si>
  <si>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</si>
  <si>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</si>
  <si>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</si>
  <si>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</si>
  <si>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</si>
  <si>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</si>
  <si>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</si>
  <si>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</si>
  <si>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</si>
  <si>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</si>
  <si>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</si>
  <si>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</si>
  <si>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</si>
  <si>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</si>
  <si>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</si>
  <si>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</si>
  <si>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</si>
  <si>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</si>
  <si>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</si>
  <si>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</si>
  <si>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</si>
  <si>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</si>
  <si>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</si>
  <si>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</si>
  <si>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</si>
  <si>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</si>
  <si>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</si>
  <si>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</si>
  <si>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</si>
  <si>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</si>
  <si>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</si>
  <si>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</si>
  <si>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</si>
  <si>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</si>
  <si>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</si>
  <si>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</si>
  <si>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</si>
  <si>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</si>
  <si>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</si>
  <si>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</si>
  <si>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</si>
  <si>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</si>
  <si>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</si>
  <si>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</si>
  <si>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</si>
  <si>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</si>
  <si>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</si>
  <si>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</si>
  <si>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</si>
  <si>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</si>
  <si>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</si>
  <si>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</si>
  <si>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</si>
  <si>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</si>
  <si>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</si>
  <si>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</si>
  <si>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</si>
  <si>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</si>
  <si>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</si>
  <si>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</si>
  <si>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</si>
  <si>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</si>
  <si>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</si>
  <si>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</si>
  <si>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</si>
  <si>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</si>
  <si>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</si>
  <si>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</si>
  <si>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</si>
  <si>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</si>
  <si>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</si>
  <si>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</si>
  <si>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</si>
  <si>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</si>
  <si>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</si>
  <si>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</si>
  <si>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</si>
  <si>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</si>
  <si>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</si>
  <si>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</si>
  <si>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</si>
  <si>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</si>
  <si>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</si>
  <si>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</si>
  <si>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</si>
  <si>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</si>
  <si>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</si>
  <si>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</si>
  <si>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</si>
  <si>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</si>
  <si>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</si>
  <si>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</si>
  <si>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</si>
  <si>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</si>
  <si>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</si>
  <si>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</si>
  <si>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</si>
  <si>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</si>
  <si>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</si>
  <si>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</si>
  <si>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</si>
  <si>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</si>
  <si>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</si>
  <si>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</si>
  <si>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</si>
  <si>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</si>
  <si>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</si>
  <si>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</si>
  <si>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</si>
  <si>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</si>
  <si>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</si>
  <si>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</si>
  <si>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</si>
  <si>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</si>
  <si>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</si>
  <si>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</si>
  <si>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</si>
  <si>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</si>
  <si>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</si>
  <si>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</si>
  <si>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</si>
  <si>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</si>
  <si>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</si>
  <si>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</si>
  <si>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</si>
  <si>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</si>
  <si>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</si>
  <si>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</si>
  <si>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</si>
  <si>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</si>
  <si>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</si>
  <si>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</si>
  <si>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</si>
  <si>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</si>
  <si>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</si>
  <si>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</si>
  <si>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</si>
  <si>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</si>
  <si>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</si>
  <si>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</si>
  <si>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</si>
  <si>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</si>
  <si>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</si>
  <si>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</si>
  <si>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</si>
  <si>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</si>
  <si>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</si>
  <si>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</si>
  <si>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</si>
  <si>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</si>
  <si>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</si>
  <si>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</si>
  <si>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</si>
  <si>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</si>
  <si>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</si>
  <si>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</si>
  <si>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</si>
  <si>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</si>
  <si>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</si>
  <si>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</si>
  <si>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</si>
  <si>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</si>
  <si>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</si>
  <si>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</si>
  <si>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</si>
  <si>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</si>
  <si>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</si>
  <si>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</si>
  <si>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</si>
  <si>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</si>
  <si>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</si>
  <si>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</si>
  <si>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</si>
  <si>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</si>
  <si>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</si>
  <si>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</si>
  <si>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</si>
  <si>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</si>
  <si>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</si>
  <si>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</si>
  <si>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</si>
  <si>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</si>
  <si>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</si>
  <si>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</si>
  <si>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</si>
  <si>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</si>
  <si>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</si>
  <si>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</si>
  <si>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</si>
  <si>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</si>
  <si>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</si>
  <si>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</si>
  <si>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</si>
  <si>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</si>
  <si>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</si>
  <si>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</si>
  <si>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</si>
  <si>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</si>
  <si>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</si>
  <si>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</si>
  <si>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</si>
  <si>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</si>
  <si>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</si>
  <si>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</si>
  <si>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</si>
  <si>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</si>
  <si>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</si>
  <si>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</si>
  <si>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</si>
  <si>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</si>
  <si>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</si>
  <si>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</si>
  <si>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</si>
  <si>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</si>
  <si>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</si>
  <si>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</si>
  <si>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</si>
  <si>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</si>
  <si>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</si>
  <si>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</si>
  <si>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</si>
  <si>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</si>
  <si>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</si>
  <si>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</si>
  <si>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</si>
  <si>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</si>
  <si>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</si>
  <si>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</si>
  <si>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</si>
  <si>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</si>
  <si>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</si>
  <si>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</si>
  <si>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</si>
  <si>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</si>
  <si>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</si>
  <si>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</si>
  <si>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</si>
  <si>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</si>
  <si>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</si>
  <si>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</si>
  <si>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</si>
  <si>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</si>
  <si>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</si>
  <si>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</si>
  <si>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</si>
  <si>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</si>
  <si>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</si>
  <si>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</si>
  <si>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</si>
  <si>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</si>
  <si>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</si>
  <si>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</si>
  <si>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</si>
  <si>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</si>
  <si>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</si>
  <si>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</si>
  <si>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</si>
  <si>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</si>
  <si>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</si>
  <si>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</si>
  <si>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</si>
  <si>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</si>
  <si>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</si>
  <si>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</si>
  <si>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</si>
  <si>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</si>
  <si>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</si>
  <si>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</si>
  <si>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</si>
  <si>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</si>
  <si>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</si>
  <si>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</si>
  <si>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</si>
  <si>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</si>
  <si>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</si>
  <si>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</si>
  <si>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</si>
  <si>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</si>
  <si>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</si>
  <si>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</si>
  <si>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</si>
  <si>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</si>
  <si>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</si>
  <si>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</si>
  <si>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</si>
  <si>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</si>
  <si>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</si>
  <si>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</si>
  <si>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</si>
  <si>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</si>
  <si>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</si>
  <si>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</si>
  <si>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</si>
  <si>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</si>
  <si>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</si>
  <si>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</si>
  <si>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</si>
  <si>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</si>
  <si>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</si>
  <si>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</si>
  <si>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</si>
  <si>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</si>
  <si>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</si>
  <si>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</si>
  <si>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</si>
  <si>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</si>
  <si>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</si>
  <si>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</si>
  <si>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</si>
  <si>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</si>
  <si>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</si>
  <si>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</si>
  <si>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</si>
  <si>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</si>
  <si>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</si>
  <si>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</si>
  <si>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</si>
  <si>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</si>
  <si>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</si>
  <si>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</si>
  <si>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</si>
  <si>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</si>
  <si>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</si>
  <si>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</si>
  <si>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</si>
  <si>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</si>
  <si>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</si>
  <si>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</si>
  <si>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</si>
  <si>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</si>
  <si>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</si>
  <si>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</si>
  <si>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</si>
  <si>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</si>
  <si>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</si>
  <si>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</si>
  <si>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</si>
  <si>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</si>
  <si>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</si>
  <si>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</si>
  <si>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</si>
  <si>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</si>
  <si>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</si>
  <si>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</si>
  <si>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</si>
  <si>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</si>
  <si>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</si>
  <si>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</si>
  <si>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</si>
  <si>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</si>
  <si>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</si>
  <si>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</si>
  <si>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</si>
  <si>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</si>
  <si>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</si>
  <si>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</si>
  <si>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</si>
  <si>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</si>
  <si>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</si>
  <si>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</si>
  <si>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</si>
  <si>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</si>
  <si>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</si>
  <si>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</si>
  <si>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</si>
  <si>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</si>
  <si>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</si>
  <si>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</si>
  <si>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</si>
  <si>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</si>
  <si>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</si>
  <si>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</si>
  <si>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</si>
  <si>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</si>
  <si>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</si>
  <si>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</si>
  <si>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</si>
  <si>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</si>
  <si>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</si>
  <si>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</si>
  <si>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</si>
  <si>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</si>
  <si>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</si>
  <si>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</si>
  <si>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</si>
  <si>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</si>
  <si>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</si>
  <si>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</si>
  <si>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</si>
  <si>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</si>
  <si>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</si>
  <si>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</si>
  <si>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</si>
  <si>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</si>
  <si>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</si>
  <si>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</si>
  <si>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</si>
  <si>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</si>
  <si>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</si>
  <si>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</si>
  <si>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</si>
  <si>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</si>
  <si>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</si>
  <si>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</si>
  <si>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</si>
  <si>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</si>
  <si>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</si>
  <si>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</si>
  <si>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</si>
  <si>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</si>
  <si>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</si>
  <si>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</si>
  <si>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</si>
  <si>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</si>
  <si>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</si>
  <si>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</si>
  <si>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</si>
  <si>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</si>
  <si>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</si>
  <si>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</si>
  <si>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</si>
  <si>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</si>
  <si>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</si>
  <si>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</si>
  <si>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</si>
  <si>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</si>
  <si>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</si>
  <si>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</si>
  <si>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</si>
  <si>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</si>
  <si>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</si>
  <si>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</si>
  <si>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</si>
  <si>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</si>
  <si>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</si>
  <si>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</si>
  <si>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</si>
  <si>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</si>
  <si>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</si>
  <si>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</si>
  <si>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</si>
  <si>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</si>
  <si>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</si>
  <si>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</si>
  <si>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</si>
  <si>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</si>
  <si>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</si>
  <si>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</si>
  <si>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</si>
  <si>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</si>
  <si>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</si>
  <si>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</si>
  <si>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</si>
  <si>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</si>
  <si>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</si>
  <si>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</si>
  <si>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</si>
  <si>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</si>
  <si>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</si>
  <si>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</si>
  <si>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</si>
  <si>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</si>
  <si>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</si>
  <si>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</si>
  <si>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</si>
  <si>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</si>
  <si>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</si>
  <si>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</si>
  <si>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</si>
  <si>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</si>
  <si>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</si>
  <si>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</si>
  <si>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</si>
  <si>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</si>
  <si>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</si>
  <si>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</si>
  <si>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</si>
  <si>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</si>
  <si>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</si>
  <si>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</si>
  <si>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</si>
  <si>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</si>
  <si>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</si>
  <si>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</si>
  <si>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</si>
  <si>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</si>
  <si>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</si>
  <si>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</si>
  <si>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</si>
  <si>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</si>
  <si>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</si>
  <si>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</si>
  <si>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</si>
  <si>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</si>
  <si>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</si>
  <si>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</si>
  <si>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</si>
  <si>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</si>
  <si>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</si>
  <si>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</si>
  <si>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</si>
  <si>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</si>
  <si>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</si>
  <si>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</si>
  <si>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</si>
  <si>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</si>
  <si>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</si>
  <si>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</si>
  <si>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</si>
  <si>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</si>
  <si>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</si>
  <si>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</si>
  <si>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</si>
  <si>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</si>
  <si>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</si>
  <si>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</si>
  <si>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</si>
  <si>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</si>
  <si>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</si>
  <si>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</si>
  <si>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</si>
  <si>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</si>
  <si>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</si>
  <si>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</si>
  <si>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</si>
  <si>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</si>
  <si>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</si>
  <si>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</si>
  <si>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</si>
  <si>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</si>
  <si>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</si>
  <si>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</si>
  <si>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</si>
  <si>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</si>
  <si>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</si>
  <si>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</si>
  <si>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</si>
  <si>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</si>
  <si>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</si>
  <si>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</si>
  <si>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</si>
  <si>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</si>
  <si>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</si>
  <si>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</si>
  <si>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</si>
  <si>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</si>
  <si>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</si>
  <si>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</si>
  <si>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</si>
  <si>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</si>
  <si>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</si>
  <si>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</si>
  <si>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</si>
  <si>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</si>
  <si>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</si>
  <si>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</si>
  <si>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</si>
  <si>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</si>
  <si>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</si>
  <si>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</si>
  <si>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</si>
  <si>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</si>
  <si>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</si>
  <si>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</si>
  <si>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</si>
  <si>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</si>
  <si>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</si>
  <si>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</si>
  <si>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</si>
  <si>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</si>
  <si>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</si>
  <si>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</si>
  <si>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</si>
  <si>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</si>
  <si>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</si>
  <si>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</si>
  <si>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</si>
  <si>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</si>
  <si>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</si>
  <si>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</si>
  <si>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</si>
  <si>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</si>
  <si>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</si>
  <si>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</si>
  <si>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</si>
  <si>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</si>
  <si>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</si>
  <si>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</si>
  <si>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</si>
  <si>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</si>
  <si>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</si>
  <si>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</si>
  <si>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</si>
  <si>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</si>
  <si>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</si>
  <si>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</si>
  <si>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</si>
  <si>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</si>
  <si>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</si>
  <si>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</si>
  <si>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</si>
  <si>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</si>
  <si>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</si>
  <si>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</si>
  <si>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</si>
  <si>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</si>
  <si>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</si>
  <si>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</si>
  <si>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</si>
  <si>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</si>
  <si>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</si>
  <si>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</si>
  <si>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</si>
  <si>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</si>
  <si>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</si>
  <si>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</si>
  <si>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</si>
  <si>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</si>
  <si>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</si>
  <si>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</si>
  <si>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</si>
  <si>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</si>
  <si>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</si>
  <si>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</si>
  <si>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</si>
  <si>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</si>
  <si>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</si>
  <si>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</si>
  <si>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</si>
  <si>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</si>
  <si>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</si>
  <si>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</si>
  <si>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</si>
  <si>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</si>
  <si>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</si>
  <si>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</si>
  <si>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</si>
  <si>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</si>
  <si>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</si>
  <si>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</si>
  <si>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</si>
  <si>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</si>
  <si>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</si>
  <si>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</si>
  <si>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</si>
  <si>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</si>
  <si>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</si>
  <si>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</si>
  <si>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</si>
  <si>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</si>
  <si>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</si>
  <si>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</si>
  <si>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</si>
  <si>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</si>
  <si>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</si>
  <si>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</si>
  <si>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</si>
  <si>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</si>
  <si>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</si>
  <si>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</si>
  <si>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</si>
  <si>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</si>
  <si>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</si>
  <si>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</si>
  <si>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</si>
  <si>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</si>
  <si>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</si>
  <si>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</si>
  <si>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</si>
  <si>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</si>
  <si>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</si>
  <si>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</si>
  <si>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</si>
  <si>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</si>
  <si>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</si>
  <si>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</si>
  <si>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</si>
  <si>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</si>
  <si>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</si>
  <si>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</si>
  <si>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</si>
  <si>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</si>
  <si>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</si>
  <si>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</si>
  <si>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</si>
  <si>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</si>
  <si>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</si>
  <si>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</si>
  <si>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</si>
  <si>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</si>
  <si>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</si>
  <si>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</si>
  <si>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</si>
  <si>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</si>
  <si>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</si>
  <si>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</si>
  <si>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</si>
  <si>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</si>
  <si>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</si>
  <si>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</si>
  <si>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</si>
  <si>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</si>
  <si>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</si>
  <si>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</si>
  <si>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</si>
  <si>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</si>
  <si>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</si>
  <si>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</si>
  <si>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</si>
  <si>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</si>
  <si>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</si>
  <si>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</si>
  <si>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</si>
  <si>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</si>
  <si>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</si>
  <si>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</si>
  <si>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</si>
  <si>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</si>
  <si>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</si>
  <si>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</si>
  <si>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</si>
  <si>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</si>
  <si>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</si>
  <si>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</si>
  <si>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</si>
  <si>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</si>
  <si>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</si>
  <si>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</si>
  <si>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</si>
  <si>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</si>
  <si>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</si>
  <si>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</si>
  <si>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</si>
  <si>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</si>
  <si>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</si>
  <si>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</si>
  <si>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</si>
  <si>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</si>
  <si>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</si>
  <si>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</si>
  <si>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</si>
  <si>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</si>
  <si>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</si>
  <si>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</si>
  <si>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</si>
  <si>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</si>
  <si>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</si>
  <si>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</si>
  <si>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</si>
  <si>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</si>
  <si>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</si>
  <si>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</si>
  <si>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</si>
  <si>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</si>
  <si>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</si>
  <si>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</si>
  <si>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</si>
  <si>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</si>
  <si>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</si>
  <si>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</si>
  <si>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</si>
  <si>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</si>
  <si>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</si>
  <si>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</si>
  <si>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</si>
  <si>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</si>
  <si>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</si>
  <si>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</si>
  <si>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</si>
  <si>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</si>
  <si>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</si>
  <si>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</si>
  <si>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</si>
  <si>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</si>
  <si>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</si>
  <si>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</si>
  <si>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</si>
  <si>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</si>
  <si>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</si>
  <si>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</si>
  <si>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</si>
  <si>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</si>
  <si>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</si>
  <si>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</si>
  <si>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</si>
  <si>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</si>
  <si>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</si>
  <si>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</si>
  <si>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</si>
  <si>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</si>
  <si>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</si>
  <si>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</si>
  <si>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</si>
  <si>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</si>
  <si>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</si>
  <si>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</si>
  <si>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</si>
  <si>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</si>
  <si>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</si>
  <si>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</si>
  <si>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</si>
  <si>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</si>
  <si>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</si>
  <si>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</si>
  <si>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</si>
  <si>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</si>
  <si>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</si>
  <si>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</si>
  <si>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</si>
  <si>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</si>
  <si>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</si>
  <si>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</si>
  <si>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</si>
  <si>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</si>
  <si>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</si>
  <si>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</si>
  <si>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</si>
  <si>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</si>
  <si>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</si>
  <si>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</si>
  <si>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</si>
  <si>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</si>
  <si>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</si>
  <si>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</si>
  <si>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</si>
  <si>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</si>
  <si>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</si>
  <si>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</si>
  <si>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</si>
  <si>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</si>
  <si>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</si>
  <si>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</si>
  <si>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</si>
  <si>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</si>
  <si>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</si>
  <si>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</si>
  <si>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</si>
  <si>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</si>
  <si>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</si>
  <si>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</si>
  <si>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</si>
  <si>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</si>
  <si>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</si>
  <si>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</si>
  <si>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</si>
  <si>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</si>
  <si>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</si>
  <si>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</si>
  <si>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</si>
  <si>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</si>
  <si>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</si>
  <si>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</si>
  <si>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</si>
  <si>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</si>
  <si>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</si>
  <si>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</si>
  <si>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</si>
  <si>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</si>
  <si>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</si>
  <si>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</si>
  <si>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</si>
  <si>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</si>
  <si>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</si>
  <si>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</si>
  <si>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</si>
  <si>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</si>
  <si>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</si>
  <si>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</si>
  <si>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</si>
  <si>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</si>
  <si>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</si>
  <si>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</si>
  <si>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</si>
  <si>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</si>
  <si>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</si>
  <si>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</si>
  <si>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</si>
  <si>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</si>
  <si>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</si>
  <si>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</si>
  <si>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</si>
  <si>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</si>
  <si>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</si>
  <si>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</si>
  <si>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</si>
  <si>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</si>
  <si>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</si>
  <si>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</si>
  <si>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</si>
  <si>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</si>
  <si>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</si>
  <si>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</si>
  <si>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</si>
  <si>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</si>
  <si>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</si>
  <si>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</si>
  <si>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</si>
  <si>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</si>
  <si>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</si>
  <si>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</si>
  <si>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</si>
  <si>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</si>
  <si>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</si>
  <si>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</si>
  <si>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</si>
  <si>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</si>
  <si>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</si>
  <si>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</si>
  <si>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</si>
  <si>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</si>
  <si>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</si>
  <si>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</si>
  <si>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</si>
  <si>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</si>
  <si>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</si>
  <si>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</si>
  <si>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</si>
  <si>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</si>
  <si>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</si>
  <si>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</si>
  <si>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</si>
  <si>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</si>
  <si>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</si>
  <si>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</si>
  <si>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</si>
  <si>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</si>
  <si>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</si>
  <si>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</si>
  <si>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</si>
  <si>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</si>
  <si>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</si>
  <si>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</si>
  <si>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</si>
  <si>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</si>
  <si>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</si>
  <si>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</si>
  <si>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</si>
  <si>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</si>
  <si>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</si>
  <si>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</si>
  <si>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</si>
  <si>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</si>
  <si>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</si>
  <si>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</si>
  <si>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</si>
  <si>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</si>
  <si>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</si>
  <si>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</si>
  <si>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</si>
  <si>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</si>
  <si>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</si>
  <si>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</si>
  <si>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</si>
  <si>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</si>
  <si>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</si>
  <si>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</si>
  <si>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</si>
  <si>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</si>
  <si>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</si>
  <si>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</si>
  <si>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</si>
  <si>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</si>
  <si>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</si>
  <si>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</si>
  <si>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</si>
  <si>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</si>
  <si>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</si>
  <si>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</si>
  <si>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</si>
  <si>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</si>
  <si>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</si>
  <si>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</si>
  <si>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</si>
  <si>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</si>
  <si>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</si>
  <si>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</si>
  <si>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</si>
  <si>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</si>
  <si>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</si>
  <si>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</si>
  <si>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</si>
  <si>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</si>
  <si>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</si>
  <si>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</si>
  <si>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</si>
  <si>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</si>
  <si>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</si>
  <si>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</si>
  <si>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</si>
  <si>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</si>
  <si>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</si>
  <si>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</si>
  <si>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</si>
  <si>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</si>
  <si>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</si>
  <si>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</si>
  <si>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</si>
  <si>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</si>
  <si>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</si>
  <si>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</si>
  <si>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</si>
  <si>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</si>
  <si>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</si>
  <si>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</si>
  <si>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</si>
  <si>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</si>
  <si>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</si>
  <si>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</si>
  <si>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</si>
  <si>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</si>
  <si>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</si>
  <si>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</si>
  <si>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</si>
  <si>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</si>
  <si>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</si>
  <si>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</si>
  <si>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</si>
  <si>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</si>
  <si>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</si>
  <si>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</si>
  <si>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</si>
  <si>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</si>
  <si>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</si>
  <si>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</si>
  <si>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</si>
  <si>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</si>
  <si>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</si>
  <si>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</si>
  <si>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</si>
  <si>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</si>
  <si>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</si>
  <si>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</si>
  <si>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</si>
  <si>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</si>
  <si>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</si>
  <si>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</si>
  <si>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</si>
  <si>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</si>
  <si>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</si>
  <si>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</si>
  <si>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</si>
  <si>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</si>
  <si>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</si>
  <si>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</si>
  <si>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</si>
  <si>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</si>
  <si>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</si>
  <si>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</si>
  <si>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</si>
  <si>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</si>
  <si>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</si>
  <si>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</si>
  <si>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</si>
  <si>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</si>
  <si>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</si>
  <si>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</si>
  <si>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</si>
  <si>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</si>
  <si>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</si>
  <si>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</si>
  <si>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</si>
  <si>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</si>
  <si>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</si>
  <si>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</si>
  <si>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</si>
  <si>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</si>
  <si>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</si>
  <si>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</si>
  <si>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</si>
  <si>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</si>
  <si>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</si>
  <si>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</si>
  <si>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</si>
  <si>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</si>
  <si>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</si>
  <si>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</si>
  <si>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</si>
  <si>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</si>
  <si>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</si>
  <si>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</si>
  <si>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</si>
  <si>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</si>
  <si>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</si>
  <si>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</si>
  <si>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</si>
  <si>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</si>
  <si>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</si>
  <si>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</si>
  <si>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</si>
  <si>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</si>
  <si>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</si>
  <si>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</si>
  <si>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</si>
  <si>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</si>
  <si>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</si>
  <si>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</si>
  <si>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</si>
  <si>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</si>
  <si>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</si>
  <si>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</si>
  <si>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</si>
  <si>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</si>
  <si>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</si>
  <si>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</si>
  <si>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</si>
  <si>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</si>
  <si>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</si>
  <si>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</si>
  <si>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</si>
  <si>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</si>
  <si>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</si>
  <si>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</si>
  <si>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</si>
  <si>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</si>
  <si>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</si>
  <si>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</si>
  <si>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</si>
  <si>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</si>
  <si>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</si>
  <si>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</si>
  <si>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</si>
  <si>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</si>
  <si>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</si>
  <si>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</si>
  <si>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</si>
  <si>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</si>
  <si>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</si>
  <si>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</si>
  <si>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</si>
  <si>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</si>
  <si>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</si>
  <si>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</si>
  <si>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</si>
  <si>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</si>
  <si>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</si>
  <si>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</si>
  <si>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</si>
  <si>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</si>
  <si>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</si>
  <si>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</si>
  <si>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</si>
  <si>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</si>
  <si>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</si>
  <si>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</si>
  <si>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</si>
  <si>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</si>
  <si>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</si>
  <si>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</si>
  <si>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</si>
  <si>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</si>
  <si>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</si>
  <si>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</si>
  <si>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</si>
  <si>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</si>
  <si>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</si>
  <si>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</si>
  <si>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</si>
  <si>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</si>
  <si>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</si>
  <si>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</si>
  <si>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</si>
  <si>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</si>
  <si>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</si>
  <si>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</si>
  <si>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</si>
  <si>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</si>
  <si>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</si>
  <si>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</si>
  <si>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</si>
  <si>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</si>
  <si>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</si>
  <si>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</si>
  <si>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</si>
  <si>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</si>
  <si>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</si>
  <si>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</si>
  <si>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</si>
  <si>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</si>
  <si>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</si>
  <si>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</si>
  <si>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</si>
  <si>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</si>
  <si>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</si>
  <si>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</si>
  <si>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</si>
  <si>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</si>
  <si>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</si>
  <si>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</si>
  <si>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</si>
  <si>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</si>
  <si>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</si>
  <si>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</si>
  <si>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</si>
  <si>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</si>
  <si>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</si>
  <si>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</si>
  <si>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</si>
  <si>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</si>
  <si>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</si>
  <si>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</si>
  <si>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</si>
  <si>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</si>
  <si>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</si>
  <si>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</si>
  <si>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</si>
  <si>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</si>
  <si>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</si>
  <si>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</si>
  <si>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</si>
  <si>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</si>
  <si>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</si>
  <si>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</si>
  <si>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</si>
  <si>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</si>
  <si>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</si>
  <si>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</si>
  <si>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</si>
  <si>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</si>
  <si>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</si>
  <si>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</si>
  <si>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</si>
  <si>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</si>
  <si>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</si>
  <si>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</si>
  <si>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</si>
  <si>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</si>
  <si>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</si>
  <si>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</si>
  <si>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</si>
  <si>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</si>
  <si>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</si>
  <si>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</si>
  <si>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</si>
  <si>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</si>
  <si>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</si>
  <si>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</si>
  <si>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</si>
  <si>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</si>
  <si>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</si>
  <si>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</si>
  <si>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</si>
  <si>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</si>
  <si>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</si>
  <si>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</si>
  <si>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</si>
  <si>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</si>
  <si>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</si>
  <si>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</si>
  <si>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</si>
  <si>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</si>
  <si>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</si>
  <si>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</si>
  <si>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</si>
  <si>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</si>
  <si>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</si>
  <si>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</si>
  <si>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</si>
  <si>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</si>
  <si>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</si>
  <si>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</si>
  <si>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</si>
  <si>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</si>
  <si>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</si>
  <si>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</si>
  <si>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</si>
  <si>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</si>
  <si>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</si>
  <si>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</si>
  <si>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</si>
  <si>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</si>
  <si>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</si>
  <si>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</si>
  <si>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</si>
  <si>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</si>
  <si>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</si>
  <si>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</si>
  <si>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</si>
  <si>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</si>
  <si>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</si>
  <si>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</si>
  <si>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</si>
  <si>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</si>
  <si>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</si>
  <si>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</si>
  <si>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</si>
  <si>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</si>
  <si>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</si>
  <si>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</si>
  <si>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</si>
  <si>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</si>
  <si>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</si>
  <si>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</si>
  <si>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</si>
  <si>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</si>
  <si>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</si>
  <si>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</si>
  <si>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</si>
  <si>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</si>
  <si>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</si>
  <si>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</si>
  <si>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</si>
  <si>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</si>
  <si>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</si>
  <si>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</si>
  <si>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</si>
  <si>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</si>
  <si>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</si>
  <si>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</si>
  <si>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</si>
  <si>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</si>
  <si>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</si>
  <si>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</si>
  <si>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</si>
  <si>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</si>
  <si>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</si>
  <si>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</si>
  <si>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</si>
  <si>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</si>
  <si>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</si>
  <si>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</si>
  <si>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</si>
  <si>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</si>
  <si>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</si>
  <si>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</si>
  <si>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</si>
  <si>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</si>
  <si>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</si>
  <si>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</si>
  <si>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</si>
  <si>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</si>
  <si>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</si>
  <si>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</si>
  <si>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</si>
  <si>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</si>
  <si>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</si>
  <si>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</si>
  <si>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</si>
  <si>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</si>
  <si>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</si>
  <si>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</si>
  <si>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</si>
  <si>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</si>
  <si>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</si>
  <si>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</si>
  <si>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</si>
  <si>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</si>
  <si>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</si>
  <si>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</si>
  <si>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</si>
  <si>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</si>
  <si>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</si>
  <si>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</si>
  <si>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</si>
  <si>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</si>
  <si>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</si>
  <si>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</si>
  <si>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</si>
  <si>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</si>
  <si>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</si>
  <si>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</si>
  <si>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</si>
  <si>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</si>
  <si>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</si>
  <si>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</si>
  <si>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</si>
  <si>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</si>
  <si>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</si>
  <si>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</si>
  <si>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</si>
  <si>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</si>
  <si>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</si>
  <si>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</si>
  <si>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</si>
  <si>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</si>
  <si>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</si>
  <si>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</si>
  <si>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</si>
  <si>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</si>
  <si>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</si>
  <si>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</si>
  <si>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</si>
  <si>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</si>
  <si>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</si>
  <si>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</si>
  <si>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</si>
  <si>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</si>
  <si>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</si>
  <si>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</si>
  <si>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</si>
  <si>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</si>
  <si>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</si>
  <si>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</si>
  <si>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</si>
  <si>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</si>
  <si>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</si>
  <si>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</si>
  <si>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</si>
  <si>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</si>
  <si>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</si>
  <si>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</si>
  <si>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</si>
  <si>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</si>
  <si>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</si>
  <si>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</si>
  <si>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</si>
  <si>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</si>
  <si>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</si>
  <si>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</si>
  <si>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</si>
  <si>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</si>
  <si>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</si>
  <si>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</si>
  <si>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</si>
  <si>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</si>
  <si>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</si>
  <si>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</si>
  <si>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</si>
  <si>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</si>
  <si>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</si>
  <si>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</si>
  <si>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</si>
  <si>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</si>
  <si>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</si>
  <si>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</si>
  <si>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</si>
  <si>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</si>
  <si>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</si>
  <si>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</si>
  <si>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</si>
  <si>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</si>
  <si>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</si>
  <si>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</si>
  <si>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</si>
  <si>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</si>
  <si>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</si>
  <si>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</si>
  <si>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</si>
  <si>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</si>
  <si>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</si>
  <si>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</si>
  <si>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</si>
  <si>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</si>
  <si>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</si>
  <si>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</si>
  <si>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</si>
  <si>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</si>
  <si>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</si>
  <si>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</si>
  <si>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</si>
  <si>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</si>
  <si>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</si>
  <si>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</si>
  <si>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</si>
  <si>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</si>
  <si>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</si>
  <si>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</si>
  <si>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</si>
  <si>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</si>
  <si>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</si>
  <si>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</si>
  <si>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</si>
  <si>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</si>
  <si>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</si>
  <si>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</si>
  <si>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</si>
  <si>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</si>
  <si>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</si>
  <si>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</si>
  <si>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</si>
  <si>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</si>
  <si>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</si>
  <si>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</si>
  <si>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</si>
  <si>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</si>
  <si>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</si>
  <si>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</si>
  <si>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</si>
  <si>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</si>
  <si>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</si>
  <si>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</si>
  <si>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</si>
  <si>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</si>
  <si>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</si>
  <si>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</si>
  <si>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</si>
  <si>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</si>
  <si>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</si>
  <si>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</si>
  <si>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</si>
  <si>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</si>
  <si>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</si>
  <si>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</si>
  <si>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</si>
  <si>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</si>
  <si>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</si>
  <si>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</si>
  <si>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</si>
  <si>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</si>
  <si>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</si>
  <si>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</si>
  <si>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</si>
  <si>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</si>
  <si>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</si>
  <si>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</si>
  <si>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</si>
  <si>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</si>
  <si>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</si>
  <si>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</si>
  <si>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</si>
  <si>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</si>
  <si>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</si>
  <si>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</si>
  <si>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</si>
  <si>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</si>
  <si>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</si>
  <si>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</si>
  <si>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</si>
  <si>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</si>
  <si>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</si>
  <si>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</si>
  <si>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</si>
  <si>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</si>
  <si>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</si>
  <si>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</si>
  <si>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</si>
  <si>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</si>
  <si>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</si>
  <si>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</si>
  <si>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</si>
  <si>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</si>
  <si>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</si>
  <si>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</si>
  <si>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</si>
  <si>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</si>
  <si>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</si>
  <si>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</si>
  <si>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</si>
  <si>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</si>
  <si>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</si>
  <si>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</si>
  <si>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</si>
  <si>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</si>
  <si>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</si>
  <si>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</si>
  <si>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</si>
  <si>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</si>
  <si>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</si>
  <si>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</si>
  <si>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</si>
  <si>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</si>
  <si>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</si>
  <si>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</si>
  <si>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</si>
  <si>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</si>
  <si>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</si>
  <si>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</si>
  <si>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</si>
  <si>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</si>
  <si>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</si>
  <si>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</si>
  <si>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</si>
  <si>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</si>
  <si>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</si>
  <si>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</si>
  <si>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</si>
  <si>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</si>
  <si>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</si>
  <si>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</si>
  <si>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</si>
  <si>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</si>
  <si>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</si>
  <si>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</si>
  <si>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</si>
  <si>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</si>
  <si>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</si>
  <si>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</si>
  <si>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</si>
  <si>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</si>
  <si>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</si>
  <si>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</si>
  <si>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</si>
  <si>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</si>
  <si>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</si>
  <si>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</si>
  <si>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</si>
  <si>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</si>
  <si>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</si>
  <si>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</si>
  <si>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</si>
  <si>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</si>
  <si>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</si>
  <si>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</si>
  <si>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</si>
  <si>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</si>
  <si>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</si>
  <si>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</si>
  <si>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</si>
  <si>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</si>
  <si>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</si>
  <si>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</si>
  <si>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</si>
  <si>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</si>
  <si>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</si>
  <si>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</si>
  <si>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</si>
  <si>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</si>
  <si>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</si>
  <si>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</si>
  <si>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</si>
  <si>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</si>
  <si>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</si>
  <si>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</si>
  <si>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</si>
  <si>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</si>
  <si>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</si>
  <si>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</si>
  <si>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</si>
  <si>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</si>
  <si>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</si>
  <si>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</si>
  <si>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</si>
  <si>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</si>
  <si>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</si>
  <si>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</si>
  <si>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</si>
  <si>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</si>
  <si>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</si>
  <si>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</si>
  <si>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</si>
  <si>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</si>
  <si>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</si>
  <si>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</si>
  <si>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</si>
  <si>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</si>
  <si>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</si>
  <si>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</si>
  <si>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</si>
  <si>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</si>
  <si>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</si>
  <si>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</si>
  <si>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</si>
  <si>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</si>
  <si>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</si>
  <si>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</si>
  <si>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</si>
  <si>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</si>
  <si>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</si>
  <si>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</si>
  <si>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</si>
  <si>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</si>
  <si>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</si>
  <si>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</si>
  <si>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</si>
  <si>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</si>
  <si>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</si>
  <si>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</si>
  <si>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</si>
  <si>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</si>
  <si>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</si>
  <si>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</si>
  <si>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</si>
  <si>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</si>
  <si>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</si>
  <si>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</si>
  <si>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</si>
  <si>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</si>
  <si>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</si>
  <si>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</si>
  <si>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</si>
  <si>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</si>
  <si>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</si>
  <si>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</si>
  <si>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</si>
  <si>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</si>
  <si>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</si>
  <si>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</si>
  <si>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</si>
  <si>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</si>
  <si>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</si>
  <si>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</si>
  <si>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</si>
  <si>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</si>
  <si>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</si>
  <si>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</si>
  <si>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</si>
  <si>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</si>
  <si>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</si>
  <si>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</si>
  <si>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</si>
  <si>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</si>
  <si>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</si>
  <si>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</si>
  <si>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</si>
  <si>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</si>
  <si>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</si>
  <si>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</si>
  <si>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</si>
  <si>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</si>
  <si>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</si>
  <si>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</si>
  <si>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</si>
  <si>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</si>
  <si>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</si>
  <si>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</si>
  <si>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</si>
  <si>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</si>
  <si>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</si>
  <si>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</si>
  <si>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</si>
  <si>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</si>
  <si>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</si>
  <si>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</si>
  <si>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</si>
  <si>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</si>
  <si>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</si>
  <si>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</si>
  <si>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</si>
  <si>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</si>
  <si>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</si>
  <si>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</si>
  <si>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</si>
  <si>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</si>
  <si>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</si>
  <si>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</si>
  <si>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</si>
  <si>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</si>
  <si>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</si>
  <si>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</si>
  <si>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</si>
  <si>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</si>
  <si>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</si>
  <si>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</si>
  <si>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</si>
  <si>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</si>
  <si>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</si>
  <si>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</si>
  <si>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</si>
  <si>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</si>
  <si>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</si>
  <si>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</si>
  <si>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</si>
  <si>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</si>
  <si>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</si>
  <si>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</si>
  <si>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</si>
  <si>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</si>
  <si>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</si>
  <si>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</si>
  <si>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</si>
  <si>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</si>
  <si>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</si>
  <si>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</si>
  <si>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</si>
  <si>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</si>
  <si>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</si>
  <si>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</si>
  <si>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</si>
  <si>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</si>
  <si>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</si>
  <si>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</si>
  <si>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</si>
  <si>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</si>
  <si>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</si>
  <si>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</si>
  <si>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</si>
  <si>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</si>
  <si>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</si>
  <si>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</si>
  <si>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</si>
  <si>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</si>
  <si>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</si>
  <si>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</si>
  <si>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</si>
  <si>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</si>
  <si>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</si>
  <si>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</si>
  <si>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</si>
  <si>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</si>
  <si>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</si>
  <si>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</si>
  <si>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</si>
  <si>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</si>
  <si>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</si>
  <si>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</si>
  <si>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</si>
  <si>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</si>
  <si>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</si>
  <si>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</si>
  <si>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</si>
  <si>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</si>
  <si>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</si>
  <si>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</si>
  <si>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</si>
  <si>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</si>
  <si>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</si>
  <si>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</si>
  <si>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</si>
  <si>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</si>
  <si>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</si>
  <si>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</si>
  <si>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</si>
  <si>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</si>
  <si>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</si>
  <si>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</si>
  <si>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</si>
  <si>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</si>
  <si>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</si>
  <si>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</si>
  <si>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</si>
  <si>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</si>
  <si>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</si>
  <si>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</si>
  <si>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</si>
  <si>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</si>
  <si>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</si>
  <si>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</si>
  <si>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</si>
  <si>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</si>
  <si>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</si>
  <si>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</si>
  <si>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</si>
  <si>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</si>
  <si>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</si>
  <si>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</si>
  <si>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</si>
  <si>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</si>
  <si>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</si>
  <si>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</si>
  <si>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</si>
  <si>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</si>
  <si>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</si>
  <si>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</si>
  <si>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</si>
  <si>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</si>
  <si>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</si>
  <si>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</si>
  <si>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</si>
  <si>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</si>
  <si>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</si>
  <si>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</si>
  <si>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</si>
  <si>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</si>
  <si>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</si>
  <si>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</si>
  <si>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</si>
  <si>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</si>
  <si>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</si>
  <si>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</si>
  <si>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</si>
  <si>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</si>
  <si>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</si>
  <si>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</si>
  <si>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</si>
  <si>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</si>
  <si>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</si>
  <si>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</si>
  <si>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</si>
  <si>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</si>
  <si>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</si>
  <si>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</si>
  <si>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</si>
  <si>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</si>
  <si>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</si>
  <si>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</si>
  <si>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</si>
  <si>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</si>
  <si>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</si>
  <si>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</si>
  <si>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</si>
  <si>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</si>
  <si>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</si>
  <si>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</si>
  <si>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</si>
  <si>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</si>
  <si>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</si>
  <si>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</si>
  <si>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</si>
  <si>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</si>
  <si>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</si>
  <si>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</si>
  <si>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</si>
  <si>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</si>
  <si>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</si>
  <si>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</si>
  <si>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</si>
  <si>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</si>
  <si>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</si>
  <si>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</si>
  <si>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</si>
  <si>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</si>
  <si>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</si>
  <si>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</si>
  <si>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</si>
  <si>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</si>
  <si>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</si>
  <si>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</si>
  <si>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</si>
  <si>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</si>
  <si>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</si>
  <si>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</si>
  <si>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</si>
  <si>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</si>
  <si>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</si>
  <si>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</si>
  <si>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</si>
  <si>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</si>
  <si>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</si>
  <si>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</si>
  <si>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</si>
  <si>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</si>
  <si>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</si>
  <si>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</si>
  <si>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</si>
  <si>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</si>
  <si>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</si>
  <si>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</si>
  <si>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</si>
  <si>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</si>
  <si>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</si>
  <si>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</si>
  <si>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</si>
  <si>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</si>
  <si>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</si>
  <si>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</si>
  <si>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</si>
  <si>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</si>
  <si>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</si>
  <si>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</si>
  <si>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</si>
  <si>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</si>
  <si>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</si>
  <si>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</si>
  <si>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</si>
  <si>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</si>
  <si>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</si>
  <si>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</si>
  <si>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</si>
  <si>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</si>
  <si>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</si>
  <si>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</si>
  <si>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</si>
  <si>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</si>
  <si>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</si>
  <si>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</si>
  <si>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</si>
  <si>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</si>
  <si>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</si>
  <si>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</si>
  <si>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</si>
  <si>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</si>
  <si>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</si>
  <si>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</si>
  <si>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</si>
  <si>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</si>
  <si>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</si>
  <si>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</si>
  <si>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</si>
  <si>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</si>
  <si>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</si>
  <si>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</si>
  <si>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</si>
  <si>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</si>
  <si>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</si>
  <si>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</si>
  <si>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</si>
  <si>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</si>
  <si>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</si>
  <si>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</si>
  <si>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</si>
  <si>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</si>
  <si>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</si>
  <si>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</si>
  <si>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</si>
  <si>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</si>
  <si>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</si>
  <si>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</si>
  <si>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</si>
  <si>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</si>
  <si>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</si>
  <si>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</si>
  <si>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</si>
  <si>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</si>
  <si>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</si>
  <si>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</si>
  <si>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</si>
  <si>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</si>
  <si>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</si>
  <si>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</si>
  <si>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</si>
  <si>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</si>
  <si>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</si>
  <si>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</si>
  <si>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</si>
  <si>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</si>
  <si>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</si>
  <si>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</si>
  <si>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</si>
  <si>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</si>
  <si>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</si>
  <si>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</si>
  <si>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</si>
  <si>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</si>
  <si>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</si>
  <si>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</si>
  <si>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</si>
  <si>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</si>
  <si>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</si>
  <si>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</si>
  <si>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</si>
  <si>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</si>
  <si>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</si>
  <si>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</si>
  <si>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</si>
  <si>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</si>
  <si>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</si>
  <si>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</si>
  <si>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</si>
  <si>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</si>
  <si>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</si>
  <si>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</si>
  <si>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</si>
  <si>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</si>
  <si>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</si>
  <si>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</si>
  <si>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</si>
  <si>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</si>
  <si>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</si>
  <si>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</si>
  <si>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</si>
  <si>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</si>
  <si>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</si>
  <si>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</si>
  <si>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</si>
  <si>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</si>
  <si>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</si>
  <si>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</si>
  <si>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</si>
  <si>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</si>
  <si>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</si>
  <si>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</si>
  <si>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</si>
  <si>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</si>
  <si>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</si>
  <si>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</si>
  <si>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</si>
  <si>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</si>
  <si>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</si>
  <si>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</si>
  <si>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</si>
  <si>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</si>
  <si>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</si>
  <si>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</si>
  <si>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</si>
  <si>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</si>
  <si>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</si>
  <si>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</si>
  <si>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</si>
  <si>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</si>
  <si>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</si>
  <si>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</si>
  <si>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</si>
  <si>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</si>
  <si>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</si>
  <si>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</si>
  <si>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</si>
  <si>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</si>
  <si>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</si>
  <si>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</si>
  <si>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</si>
  <si>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</si>
  <si>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</si>
  <si>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</si>
  <si>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</si>
  <si>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</si>
  <si>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</si>
  <si>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</si>
  <si>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</si>
  <si>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</si>
  <si>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</si>
  <si>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</si>
  <si>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</si>
  <si>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</si>
  <si>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</si>
  <si>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</si>
  <si>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</si>
  <si>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</si>
  <si>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</si>
  <si>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</si>
  <si>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</si>
  <si>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</si>
  <si>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</si>
  <si>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</si>
  <si>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</si>
  <si>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</si>
  <si>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</si>
  <si>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</si>
  <si>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</si>
  <si>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</si>
  <si>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</si>
  <si>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</si>
  <si>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</si>
  <si>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</si>
  <si>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</si>
  <si>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</si>
  <si>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</si>
  <si>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</si>
  <si>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</si>
  <si>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</si>
  <si>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</si>
  <si>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</si>
  <si>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</si>
  <si>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</si>
  <si>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</si>
  <si>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</si>
  <si>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</si>
  <si>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</si>
  <si>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</si>
  <si>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</si>
  <si>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</si>
  <si>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</si>
  <si>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</si>
  <si>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</si>
  <si>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</si>
  <si>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</si>
  <si>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</si>
  <si>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</si>
  <si>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</si>
  <si>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</si>
  <si>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</si>
  <si>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</si>
  <si>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</si>
  <si>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</si>
  <si>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</si>
  <si>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</si>
  <si>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</si>
  <si>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</si>
  <si>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</si>
  <si>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</si>
  <si>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</si>
  <si>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</si>
  <si>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</si>
  <si>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</si>
  <si>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</si>
  <si>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</si>
  <si>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</si>
  <si>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</si>
  <si>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</si>
  <si>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</si>
  <si>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</si>
  <si>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</si>
  <si>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</si>
  <si>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</si>
  <si>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</si>
  <si>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</si>
  <si>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</si>
  <si>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</si>
  <si>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</si>
  <si>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</si>
  <si>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</si>
  <si>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</si>
  <si>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</si>
  <si>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</si>
  <si>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</si>
  <si>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</si>
  <si>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</si>
  <si>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</si>
  <si>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</si>
  <si>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</si>
  <si>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</si>
  <si>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</si>
  <si>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</si>
  <si>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</si>
  <si>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</si>
  <si>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</si>
  <si>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</si>
  <si>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</si>
  <si>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</si>
  <si>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</si>
  <si>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</si>
  <si>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</si>
  <si>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</si>
  <si>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</si>
  <si>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</si>
  <si>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</si>
  <si>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</si>
  <si>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</si>
  <si>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</si>
  <si>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</si>
  <si>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</si>
  <si>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</si>
  <si>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</si>
  <si>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</si>
  <si>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</si>
  <si>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</si>
  <si>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</si>
  <si>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</si>
  <si>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</si>
  <si>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</si>
  <si>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</si>
  <si>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</si>
  <si>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</si>
  <si>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</si>
  <si>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</si>
  <si>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</si>
  <si>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</si>
  <si>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</si>
  <si>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</si>
  <si>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</si>
  <si>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</si>
  <si>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</si>
  <si>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</si>
  <si>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</si>
  <si>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</si>
  <si>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</si>
  <si>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</si>
  <si>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</si>
  <si>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</si>
  <si>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</si>
  <si>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</si>
  <si>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</si>
  <si>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</si>
  <si>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</si>
  <si>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</si>
  <si>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</si>
  <si>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</si>
  <si>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</si>
  <si>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</si>
  <si>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</si>
  <si>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</si>
  <si>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</si>
  <si>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</si>
  <si>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</si>
  <si>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</si>
  <si>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</si>
  <si>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</si>
  <si>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</si>
  <si>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</si>
  <si>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</si>
  <si>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</si>
  <si>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</si>
  <si>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</si>
  <si>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</si>
  <si>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</si>
  <si>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</si>
  <si>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</si>
  <si>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</si>
  <si>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</si>
  <si>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</si>
  <si>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</si>
  <si>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</si>
  <si>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</si>
  <si>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</si>
  <si>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</si>
  <si>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</si>
  <si>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</si>
  <si>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</si>
  <si>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</si>
  <si>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</si>
  <si>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</si>
  <si>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</si>
  <si>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</si>
  <si>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</si>
  <si>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</si>
  <si>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</si>
  <si>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</si>
  <si>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</si>
  <si>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</si>
  <si>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</si>
  <si>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</si>
  <si>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</si>
  <si>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</si>
  <si>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</si>
  <si>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</si>
  <si>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</si>
  <si>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</si>
  <si>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</si>
  <si>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</si>
  <si>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</si>
  <si>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</si>
  <si>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</si>
  <si>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</si>
  <si>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</si>
  <si>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</si>
  <si>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</si>
  <si>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</si>
  <si>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</si>
  <si>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</si>
  <si>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</si>
  <si>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</si>
  <si>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</si>
  <si>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</si>
  <si>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</si>
  <si>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</si>
  <si>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</si>
  <si>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</si>
  <si>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</si>
  <si>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</si>
  <si>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</si>
  <si>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</si>
  <si>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</si>
  <si>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</si>
  <si>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</si>
  <si>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</si>
  <si>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</si>
  <si>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</si>
  <si>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</si>
  <si>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</si>
  <si>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</si>
  <si>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</si>
  <si>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</si>
  <si>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</si>
  <si>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</si>
  <si>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</si>
  <si>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</si>
  <si>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</si>
  <si>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</si>
  <si>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</si>
  <si>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</si>
  <si>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</si>
  <si>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</si>
  <si>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</si>
  <si>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</si>
  <si>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</si>
  <si>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</si>
  <si>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</si>
  <si>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</si>
  <si>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</si>
  <si>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</si>
  <si>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</si>
  <si>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</si>
  <si>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</si>
  <si>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</si>
  <si>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</si>
  <si>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</si>
  <si>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</si>
  <si>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</si>
  <si>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</si>
  <si>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</si>
  <si>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</si>
  <si>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</si>
  <si>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</si>
  <si>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</si>
  <si>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</si>
  <si>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</si>
  <si>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</si>
  <si>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</si>
  <si>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</si>
  <si>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</si>
  <si>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</si>
  <si>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</si>
  <si>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</si>
  <si>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</si>
  <si>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</si>
  <si>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</si>
  <si>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</si>
  <si>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</si>
  <si>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</si>
  <si>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</si>
  <si>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</si>
  <si>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</si>
  <si>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</si>
  <si>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</si>
  <si>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</si>
  <si>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</si>
  <si>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</si>
  <si>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</si>
  <si>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</si>
  <si>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</si>
  <si>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</si>
  <si>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</si>
  <si>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</si>
  <si>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</si>
  <si>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</si>
  <si>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</si>
  <si>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</si>
  <si>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</si>
  <si>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</si>
  <si>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</si>
  <si>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</si>
  <si>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</si>
  <si>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</si>
  <si>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</si>
  <si>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</si>
  <si>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</si>
  <si>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</si>
  <si>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</si>
  <si>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</si>
  <si>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</si>
  <si>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</si>
  <si>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</si>
  <si>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</si>
  <si>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</si>
  <si>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</si>
  <si>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</si>
  <si>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</si>
  <si>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</si>
  <si>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</si>
  <si>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</si>
  <si>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</si>
  <si>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</si>
  <si>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</si>
  <si>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</si>
  <si>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</si>
  <si>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</si>
  <si>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</si>
  <si>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</si>
  <si>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</si>
  <si>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</si>
  <si>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</si>
  <si>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</si>
  <si>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</si>
  <si>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</si>
  <si>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</si>
  <si>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</si>
  <si>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</si>
  <si>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</si>
  <si>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</si>
  <si>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</si>
  <si>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</si>
  <si>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</si>
  <si>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</si>
  <si>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</si>
  <si>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</si>
  <si>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</si>
  <si>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</si>
  <si>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</si>
  <si>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</si>
  <si>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</si>
  <si>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</si>
  <si>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</si>
  <si>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</si>
  <si>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</si>
  <si>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</si>
  <si>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</si>
  <si>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</si>
  <si>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</si>
  <si>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</si>
  <si>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</si>
  <si>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</si>
  <si>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</si>
  <si>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</si>
  <si>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</si>
  <si>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</si>
  <si>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</si>
  <si>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</si>
  <si>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</si>
  <si>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</si>
  <si>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</si>
  <si>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</si>
  <si>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</si>
  <si>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</si>
  <si>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</si>
  <si>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</si>
  <si>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</si>
  <si>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</si>
  <si>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</si>
  <si>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</si>
  <si>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</si>
  <si>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</si>
  <si>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</si>
  <si>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</si>
  <si>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</si>
  <si>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</si>
  <si>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</si>
  <si>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</si>
  <si>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</si>
  <si>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</si>
  <si>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</si>
  <si>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</si>
  <si>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</si>
  <si>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</si>
  <si>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</si>
  <si>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</si>
  <si>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</si>
  <si>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</si>
  <si>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</si>
  <si>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</si>
  <si>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</si>
  <si>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</si>
  <si>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</si>
  <si>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</si>
  <si>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</si>
  <si>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</si>
  <si>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</si>
  <si>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</si>
  <si>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</si>
  <si>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</si>
  <si>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</si>
  <si>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</si>
  <si>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</si>
  <si>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</si>
  <si>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</si>
  <si>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</si>
  <si>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</si>
  <si>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</si>
  <si>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</si>
  <si>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</si>
  <si>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</si>
  <si>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</si>
  <si>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</si>
  <si>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</si>
  <si>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</si>
  <si>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</si>
  <si>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</si>
  <si>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</si>
  <si>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</si>
  <si>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</si>
  <si>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</si>
  <si>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</si>
  <si>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</si>
  <si>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</si>
  <si>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</si>
  <si>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</si>
  <si>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</si>
  <si>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</si>
  <si>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</si>
  <si>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</si>
  <si>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</si>
  <si>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</si>
  <si>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</si>
  <si>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</si>
  <si>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</si>
  <si>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</si>
  <si>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</si>
  <si>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</si>
  <si>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</si>
  <si>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</si>
  <si>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</si>
  <si>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</si>
  <si>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</si>
  <si>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</si>
  <si>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</si>
  <si>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</si>
  <si>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</si>
  <si>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</si>
  <si>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</si>
  <si>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</si>
  <si>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</si>
  <si>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</si>
  <si>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</si>
  <si>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</si>
  <si>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</si>
  <si>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</si>
  <si>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</si>
  <si>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</si>
  <si>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</si>
  <si>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</si>
  <si>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</si>
  <si>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</si>
  <si>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</si>
  <si>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</si>
  <si>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</si>
  <si>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</si>
  <si>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</si>
  <si>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</si>
  <si>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</si>
  <si>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</si>
  <si>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</si>
  <si>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</si>
  <si>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</si>
  <si>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</si>
  <si>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</si>
  <si>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</si>
  <si>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</si>
  <si>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</si>
  <si>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</si>
  <si>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</si>
  <si>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</si>
  <si>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</si>
  <si>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</si>
  <si>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</si>
  <si>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</si>
  <si>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</si>
  <si>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</si>
  <si>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</si>
  <si>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</si>
  <si>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</si>
  <si>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</si>
  <si>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</si>
  <si>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</si>
  <si>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</si>
  <si>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</si>
  <si>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</si>
  <si>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</si>
  <si>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</si>
  <si>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</si>
  <si>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</si>
  <si>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</si>
  <si>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</si>
  <si>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</si>
  <si>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</si>
  <si>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</si>
  <si>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</si>
  <si>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</si>
  <si>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</si>
  <si>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</si>
  <si>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</si>
  <si>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</si>
  <si>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</si>
  <si>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</si>
  <si>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</si>
  <si>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</si>
  <si>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</si>
  <si>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</si>
  <si>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</si>
  <si>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</si>
  <si>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</si>
  <si>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</si>
  <si>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</si>
  <si>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</si>
  <si>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</si>
  <si>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</si>
  <si>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</si>
  <si>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</si>
  <si>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</si>
  <si>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</si>
  <si>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</si>
  <si>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</si>
  <si>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</si>
  <si>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</si>
  <si>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</si>
  <si>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</si>
  <si>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</si>
  <si>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</si>
  <si>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</si>
  <si>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</si>
  <si>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</si>
  <si>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</si>
  <si>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</si>
  <si>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</si>
  <si>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</si>
  <si>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</si>
  <si>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</si>
  <si>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</si>
  <si>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</si>
  <si>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</si>
  <si>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</si>
  <si>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</si>
  <si>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</si>
  <si>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</si>
  <si>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</si>
  <si>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</si>
  <si>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</si>
  <si>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</si>
  <si>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</si>
  <si>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</si>
  <si>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</si>
  <si>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</si>
  <si>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</si>
  <si>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</si>
  <si>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</si>
  <si>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</si>
  <si>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</si>
  <si>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</si>
  <si>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</si>
  <si>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</si>
  <si>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</si>
  <si>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</si>
  <si>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</si>
  <si>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</si>
  <si>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</si>
  <si>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</si>
  <si>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</si>
  <si>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</si>
  <si>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</si>
  <si>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</si>
  <si>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</si>
  <si>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</si>
  <si>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</si>
  <si>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</si>
  <si>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</si>
  <si>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</si>
  <si>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</si>
  <si>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</si>
  <si>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</si>
  <si>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</si>
  <si>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</si>
  <si>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</si>
  <si>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</si>
  <si>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</si>
  <si>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</si>
  <si>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</si>
  <si>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</si>
  <si>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</si>
  <si>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</si>
  <si>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</si>
  <si>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</si>
  <si>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</si>
  <si>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</si>
  <si>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</si>
  <si>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</si>
  <si>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</si>
  <si>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</si>
  <si>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</si>
  <si>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</si>
  <si>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</si>
  <si>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</si>
  <si>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</si>
  <si>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</si>
  <si>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</si>
  <si>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</si>
  <si>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</si>
  <si>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</si>
  <si>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</si>
  <si>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</si>
  <si>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</si>
  <si>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</si>
  <si>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</si>
  <si>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</si>
  <si>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</si>
  <si>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</si>
  <si>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</si>
  <si>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</si>
  <si>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</si>
  <si>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</si>
  <si>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</si>
  <si>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</si>
  <si>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</si>
  <si>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</si>
  <si>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</si>
  <si>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</si>
  <si>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</si>
  <si>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</si>
  <si>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</si>
  <si>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</si>
  <si>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</si>
  <si>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</si>
  <si>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</si>
  <si>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</si>
  <si>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</si>
  <si>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</si>
  <si>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</si>
  <si>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</si>
  <si>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</si>
  <si>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</si>
  <si>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</si>
  <si>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</si>
  <si>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</si>
  <si>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</si>
  <si>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</si>
  <si>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</si>
  <si>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</si>
  <si>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</si>
  <si>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</si>
  <si>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</si>
  <si>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</si>
  <si>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</si>
  <si>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</si>
  <si>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</si>
  <si>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</si>
  <si>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</si>
  <si>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</si>
  <si>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</si>
  <si>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</si>
  <si>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</si>
  <si>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</si>
  <si>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</si>
  <si>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</si>
  <si>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</si>
  <si>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</si>
  <si>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</si>
  <si>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</si>
  <si>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</si>
  <si>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</si>
  <si>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</si>
  <si>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</si>
  <si>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</si>
  <si>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</si>
  <si>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</si>
  <si>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</si>
  <si>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</si>
  <si>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</si>
  <si>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</si>
  <si>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</si>
  <si>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</si>
  <si>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</si>
  <si>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</si>
  <si>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</si>
  <si>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</si>
  <si>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</si>
  <si>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</si>
  <si>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</si>
  <si>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</si>
  <si>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</si>
  <si>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</si>
  <si>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</si>
  <si>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</si>
  <si>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</si>
  <si>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</si>
  <si>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</si>
  <si>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</si>
  <si>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</si>
  <si>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</si>
  <si>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</si>
  <si>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</si>
  <si>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</si>
  <si>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</si>
  <si>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</si>
  <si>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</si>
  <si>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</si>
  <si>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</si>
  <si>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</si>
  <si>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</si>
  <si>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</si>
  <si>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</si>
  <si>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</si>
  <si>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</si>
  <si>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</si>
  <si>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</si>
  <si>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</si>
  <si>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</si>
  <si>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</si>
  <si>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</si>
  <si>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</si>
  <si>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</si>
  <si>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</si>
  <si>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</si>
  <si>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</si>
  <si>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</si>
  <si>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</si>
  <si>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</si>
  <si>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</si>
  <si>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</si>
  <si>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</si>
  <si>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</si>
  <si>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</si>
  <si>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</si>
  <si>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</si>
  <si>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</si>
  <si>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</si>
  <si>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</si>
  <si>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</si>
  <si>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</si>
  <si>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</si>
  <si>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</si>
  <si>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</si>
  <si>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</si>
  <si>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</si>
  <si>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</si>
  <si>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</si>
  <si>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</si>
  <si>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</si>
  <si>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</si>
  <si>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</si>
  <si>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</si>
  <si>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</si>
  <si>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</si>
  <si>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</si>
  <si>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</si>
  <si>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</si>
  <si>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</si>
  <si>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</si>
  <si>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</si>
  <si>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</si>
  <si>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</si>
  <si>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</si>
  <si>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</si>
  <si>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</si>
  <si>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</si>
  <si>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</si>
  <si>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</si>
  <si>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</si>
  <si>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</si>
  <si>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</si>
  <si>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</si>
  <si>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</si>
  <si>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</si>
  <si>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</si>
  <si>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</si>
  <si>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</si>
  <si>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</si>
  <si>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</si>
  <si>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</si>
  <si>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</si>
  <si>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</si>
  <si>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</si>
  <si>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</si>
  <si>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</si>
  <si>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</si>
  <si>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</si>
  <si>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</si>
  <si>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</si>
  <si>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</si>
  <si>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</si>
  <si>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</si>
  <si>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</si>
  <si>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</si>
  <si>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</si>
  <si>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</si>
  <si>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</si>
  <si>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</si>
  <si>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</si>
  <si>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</si>
  <si>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</si>
  <si>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</si>
  <si>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</si>
  <si>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</si>
  <si>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</si>
  <si>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</si>
  <si>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</si>
  <si>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</si>
  <si>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</si>
  <si>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</si>
  <si>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</si>
  <si>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</si>
  <si>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</si>
  <si>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</si>
  <si>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</si>
  <si>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</si>
  <si>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</si>
  <si>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</si>
  <si>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</si>
  <si>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</si>
  <si>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</si>
  <si>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</si>
  <si>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</si>
  <si>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</si>
  <si>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</si>
  <si>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</si>
  <si>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</si>
  <si>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</si>
  <si>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</si>
  <si>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</si>
  <si>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</si>
  <si>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</si>
  <si>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</si>
  <si>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</si>
  <si>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</si>
  <si>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</si>
  <si>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</si>
  <si>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</si>
  <si>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</si>
  <si>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</si>
  <si>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</si>
  <si>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</si>
  <si>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</si>
  <si>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</si>
  <si>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</si>
  <si>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</si>
  <si>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</si>
  <si>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</si>
  <si>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</si>
  <si>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</si>
  <si>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</si>
  <si>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</si>
  <si>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</si>
  <si>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</si>
  <si>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</si>
  <si>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</si>
  <si>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</si>
  <si>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</si>
  <si>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</si>
  <si>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</si>
  <si>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</si>
  <si>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</si>
  <si>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</si>
  <si>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</si>
  <si>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</si>
  <si>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</si>
  <si>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</si>
  <si>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</si>
  <si>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</si>
  <si>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</si>
  <si>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</si>
  <si>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</si>
  <si>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</si>
  <si>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</si>
  <si>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</si>
  <si>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</si>
  <si>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</si>
  <si>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</si>
  <si>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</si>
  <si>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</si>
  <si>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</si>
  <si>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</si>
  <si>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</si>
  <si>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</si>
  <si>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</si>
  <si>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</si>
  <si>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</si>
  <si>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</si>
  <si>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</si>
  <si>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</si>
  <si>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</si>
  <si>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</si>
  <si>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</si>
  <si>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</si>
  <si>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</si>
  <si>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</si>
  <si>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</si>
  <si>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</si>
  <si>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</si>
  <si>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</si>
  <si>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</si>
  <si>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</si>
  <si>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</si>
  <si>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</si>
  <si>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</si>
  <si>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</si>
  <si>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</si>
  <si>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</si>
  <si>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</si>
  <si>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</si>
  <si>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</si>
  <si>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</si>
  <si>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</si>
  <si>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</si>
  <si>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</si>
  <si>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</si>
  <si>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</si>
  <si>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</si>
  <si>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</si>
  <si>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</si>
  <si>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</si>
  <si>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</si>
  <si>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</si>
  <si>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</si>
  <si>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</si>
  <si>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</si>
  <si>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</si>
  <si>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</si>
  <si>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</si>
  <si>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</si>
  <si>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</si>
  <si>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</si>
  <si>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</si>
  <si>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</si>
  <si>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</si>
  <si>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</si>
  <si>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</si>
  <si>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</si>
  <si>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</si>
  <si>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</si>
  <si>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</si>
  <si>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</si>
  <si>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</si>
  <si>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</si>
  <si>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</si>
  <si>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</si>
  <si>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</si>
  <si>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</si>
  <si>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</si>
  <si>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</si>
  <si>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</si>
  <si>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</si>
  <si>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</si>
  <si>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</si>
  <si>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</si>
  <si>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</si>
  <si>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</si>
  <si>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</si>
  <si>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</si>
  <si>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</si>
  <si>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</si>
  <si>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</si>
  <si>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</si>
  <si>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</si>
  <si>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</si>
  <si>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</si>
  <si>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</si>
  <si>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</si>
  <si>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</si>
  <si>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</si>
  <si>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</si>
  <si>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</si>
  <si>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</si>
  <si>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</si>
  <si>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</si>
  <si>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</si>
  <si>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</si>
  <si>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</si>
  <si>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</si>
  <si>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</si>
  <si>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</si>
  <si>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</si>
  <si>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</si>
  <si>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</si>
  <si>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</si>
  <si>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</si>
  <si>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</si>
  <si>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</si>
  <si>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</si>
  <si>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</si>
  <si>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</si>
  <si>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</si>
  <si>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</si>
  <si>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</si>
  <si>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</si>
  <si>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</si>
  <si>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</si>
  <si>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</si>
  <si>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</si>
  <si>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</si>
  <si>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</si>
  <si>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</si>
  <si>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</si>
  <si>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</si>
  <si>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</si>
  <si>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</si>
  <si>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</si>
  <si>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</si>
  <si>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</si>
  <si>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</si>
  <si>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</si>
  <si>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</si>
  <si>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</si>
  <si>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</si>
  <si>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</si>
  <si>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</si>
  <si>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</si>
  <si>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</si>
  <si>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</si>
  <si>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</si>
  <si>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</si>
  <si>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</si>
  <si>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</si>
  <si>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</si>
  <si>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</si>
  <si>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</si>
  <si>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</si>
  <si>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</si>
  <si>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</si>
  <si>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</si>
  <si>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</si>
  <si>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</si>
  <si>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</si>
  <si>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</si>
  <si>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</si>
  <si>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</si>
  <si>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</si>
  <si>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</si>
  <si>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</si>
  <si>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</si>
  <si>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</si>
  <si>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</si>
  <si>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</si>
  <si>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</si>
  <si>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</si>
  <si>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</si>
  <si>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</si>
  <si>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</si>
  <si>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</si>
  <si>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</si>
  <si>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</si>
  <si>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</si>
  <si>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</si>
  <si>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</si>
  <si>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</si>
  <si>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</si>
  <si>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</si>
  <si>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</si>
  <si>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</si>
  <si>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</si>
  <si>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</si>
  <si>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</si>
  <si>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</si>
  <si>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</si>
  <si>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</si>
  <si>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</si>
  <si>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</si>
  <si>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</si>
  <si>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</si>
  <si>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</si>
  <si>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</si>
  <si>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</si>
  <si>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</si>
  <si>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</si>
  <si>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</si>
  <si>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</si>
  <si>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</si>
  <si>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</si>
  <si>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</si>
  <si>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</si>
  <si>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</si>
  <si>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</si>
  <si>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</si>
  <si>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</si>
  <si>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</si>
  <si>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</si>
  <si>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</si>
  <si>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</si>
  <si>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</si>
  <si>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</si>
  <si>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</si>
  <si>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</si>
  <si>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</si>
  <si>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</si>
  <si>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</si>
  <si>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</si>
  <si>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</si>
  <si>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</si>
  <si>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</si>
  <si>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</si>
  <si>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</si>
  <si>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</si>
  <si>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</si>
  <si>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</si>
  <si>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</si>
  <si>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</si>
  <si>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</si>
  <si>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</si>
  <si>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</si>
  <si>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</si>
  <si>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</si>
  <si>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</si>
  <si>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</si>
  <si>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</si>
  <si>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</si>
  <si>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</si>
  <si>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</si>
  <si>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</si>
  <si>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</si>
  <si>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</si>
  <si>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</si>
  <si>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</si>
  <si>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</si>
  <si>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</si>
  <si>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</si>
  <si>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</si>
  <si>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</si>
  <si>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</si>
  <si>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</si>
  <si>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</si>
  <si>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</si>
  <si>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</si>
  <si>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</si>
  <si>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</si>
  <si>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</si>
  <si>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</si>
  <si>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</si>
  <si>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</si>
  <si>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</si>
  <si>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</si>
  <si>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</si>
  <si>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</si>
  <si>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</si>
  <si>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</si>
  <si>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</si>
  <si>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</si>
  <si>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</si>
  <si>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</si>
  <si>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</si>
  <si>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</si>
  <si>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</si>
  <si>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</si>
  <si>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</si>
  <si>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</si>
  <si>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</si>
  <si>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</si>
  <si>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</si>
  <si>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</si>
  <si>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</si>
  <si>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</si>
  <si>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</si>
  <si>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</si>
  <si>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</si>
  <si>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</si>
  <si>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</si>
  <si>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</si>
  <si>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</si>
  <si>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</si>
  <si>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</si>
  <si>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</si>
  <si>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</si>
  <si>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</si>
  <si>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</si>
  <si>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</si>
  <si>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</si>
  <si>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</si>
  <si>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</si>
  <si>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</si>
  <si>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</si>
  <si>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</si>
  <si>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</si>
  <si>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</si>
  <si>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</si>
  <si>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</si>
  <si>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</si>
  <si>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</si>
  <si>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</si>
  <si>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</si>
  <si>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</si>
  <si>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</si>
  <si>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</si>
  <si>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</si>
  <si>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</si>
  <si>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</si>
  <si>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</si>
  <si>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</si>
  <si>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</si>
  <si>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</si>
  <si>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</si>
  <si>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</si>
  <si>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</si>
  <si>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</si>
  <si>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</si>
  <si>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</si>
  <si>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</si>
  <si>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</si>
  <si>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</si>
  <si>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</si>
  <si>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</si>
  <si>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</si>
  <si>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</si>
  <si>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</si>
  <si>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</si>
  <si>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</si>
  <si>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</si>
  <si>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</si>
  <si>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</si>
  <si>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</si>
  <si>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</si>
  <si>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</si>
  <si>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</si>
  <si>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</si>
  <si>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</si>
  <si>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</si>
  <si>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</si>
  <si>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</si>
  <si>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</si>
  <si>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</si>
  <si>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</si>
  <si>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</si>
  <si>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</si>
  <si>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</si>
  <si>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</si>
  <si>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</si>
  <si>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</si>
  <si>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</si>
  <si>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</si>
  <si>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</si>
  <si>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</si>
  <si>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</si>
  <si>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</si>
  <si>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</si>
  <si>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</si>
  <si>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</si>
  <si>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</si>
  <si>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</si>
  <si>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</si>
  <si>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</si>
  <si>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</si>
  <si>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</si>
  <si>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</si>
  <si>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</si>
  <si>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</si>
  <si>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</si>
  <si>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</si>
  <si>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</si>
  <si>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</si>
  <si>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</si>
  <si>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</si>
  <si>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</si>
  <si>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</si>
  <si>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</si>
  <si>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</si>
  <si>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</si>
  <si>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</si>
  <si>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</si>
  <si>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</si>
  <si>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</si>
  <si>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</si>
  <si>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</si>
  <si>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</si>
  <si>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</si>
  <si>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</si>
  <si>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</si>
  <si>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</si>
  <si>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</si>
  <si>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</si>
  <si>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</si>
  <si>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</si>
  <si>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</si>
  <si>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</si>
  <si>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</si>
  <si>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</si>
  <si>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</si>
  <si>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</si>
  <si>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</si>
  <si>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</si>
  <si>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</si>
  <si>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</si>
  <si>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</si>
  <si>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</si>
  <si>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</si>
  <si>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</si>
  <si>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</si>
  <si>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</si>
  <si>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</si>
  <si>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</si>
  <si>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</si>
  <si>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</si>
  <si>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</si>
  <si>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</si>
  <si>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</si>
  <si>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</si>
  <si>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</si>
  <si>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</si>
  <si>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</si>
  <si>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</si>
  <si>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</si>
  <si>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</si>
  <si>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</si>
  <si>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</si>
  <si>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</si>
  <si>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</si>
  <si>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</si>
  <si>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</si>
  <si>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</si>
  <si>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</si>
  <si>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</si>
  <si>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</si>
  <si>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</si>
  <si>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</si>
  <si>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</si>
  <si>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</si>
  <si>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</si>
  <si>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</si>
  <si>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</si>
  <si>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</si>
  <si>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</si>
  <si>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</si>
  <si>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</si>
  <si>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</si>
  <si>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</si>
  <si>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</si>
  <si>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</si>
  <si>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</si>
  <si>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</si>
  <si>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</si>
  <si>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</si>
  <si>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</si>
  <si>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</si>
  <si>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</si>
  <si>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</si>
  <si>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</si>
  <si>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</si>
  <si>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</si>
  <si>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</si>
  <si>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</si>
  <si>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</si>
  <si>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</si>
  <si>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</si>
  <si>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</si>
  <si>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</si>
  <si>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</si>
  <si>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</si>
  <si>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</si>
  <si>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</si>
  <si>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</si>
  <si>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</si>
  <si>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</si>
  <si>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</si>
  <si>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</si>
  <si>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</si>
  <si>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</si>
  <si>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</si>
  <si>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</si>
  <si>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</si>
  <si>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</si>
  <si>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</si>
  <si>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</si>
  <si>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</si>
  <si>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</si>
  <si>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</si>
  <si>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</si>
  <si>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</si>
  <si>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</si>
  <si>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</si>
  <si>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</si>
  <si>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</si>
  <si>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</si>
  <si>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</si>
  <si>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</si>
  <si>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</si>
  <si>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</si>
  <si>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</si>
  <si>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</si>
  <si>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</si>
  <si>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</si>
  <si>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</si>
  <si>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</si>
  <si>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</si>
  <si>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</si>
  <si>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</si>
  <si>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</si>
  <si>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</si>
  <si>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</si>
  <si>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</si>
  <si>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</si>
  <si>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</si>
  <si>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</si>
  <si>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</si>
  <si>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</si>
  <si>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</si>
  <si>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</si>
  <si>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</si>
  <si>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</si>
  <si>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</si>
  <si>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</si>
  <si>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</si>
  <si>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</si>
  <si>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</si>
  <si>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</si>
  <si>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</si>
  <si>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</si>
  <si>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</si>
  <si>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</si>
  <si>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</si>
  <si>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</si>
  <si>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</si>
  <si>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</si>
  <si>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</si>
  <si>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</si>
  <si>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</si>
  <si>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</si>
  <si>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</si>
  <si>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</si>
  <si>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</si>
  <si>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</si>
  <si>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</si>
  <si>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</si>
  <si>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</si>
  <si>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</si>
  <si>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</si>
  <si>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</si>
  <si>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</si>
  <si>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</si>
  <si>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</si>
  <si>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</si>
  <si>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</si>
  <si>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</si>
  <si>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</si>
  <si>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</si>
  <si>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</si>
  <si>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</si>
  <si>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</si>
  <si>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</si>
  <si>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</si>
  <si>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</si>
  <si>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</si>
  <si>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</si>
  <si>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</si>
  <si>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</si>
  <si>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</si>
  <si>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</si>
  <si>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</si>
  <si>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</si>
  <si>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</si>
  <si>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</si>
  <si>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</si>
  <si>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</si>
  <si>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</si>
  <si>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</si>
  <si>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</si>
  <si>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</si>
  <si>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</si>
  <si>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</si>
  <si>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</si>
  <si>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</si>
  <si>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</si>
  <si>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</si>
  <si>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</si>
  <si>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</si>
  <si>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</si>
  <si>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</si>
  <si>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</si>
  <si>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</si>
  <si>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</si>
  <si>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</si>
  <si>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</si>
  <si>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</si>
  <si>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</si>
  <si>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</si>
  <si>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</si>
  <si>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</si>
  <si>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</si>
  <si>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</si>
  <si>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</si>
  <si>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</si>
  <si>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</si>
  <si>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</si>
  <si>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</si>
  <si>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</si>
  <si>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</si>
  <si>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</si>
  <si>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</si>
  <si>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</si>
  <si>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</si>
  <si>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</si>
  <si>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</si>
  <si>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</si>
  <si>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</si>
  <si>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</si>
  <si>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</si>
  <si>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</si>
  <si>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</si>
  <si>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</si>
  <si>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</si>
  <si>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</si>
  <si>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</si>
  <si>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</si>
  <si>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</si>
  <si>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</si>
  <si>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</si>
  <si>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</si>
  <si>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</si>
  <si>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</si>
  <si>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</si>
  <si>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</si>
  <si>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</si>
  <si>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</si>
  <si>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</si>
  <si>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</si>
  <si>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</si>
  <si>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</si>
  <si>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</si>
  <si>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</si>
  <si>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</si>
  <si>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</si>
  <si>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</si>
  <si>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</si>
  <si>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</si>
  <si>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</si>
  <si>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</si>
  <si>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</si>
  <si>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</si>
  <si>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</si>
  <si>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</si>
  <si>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</si>
  <si>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</si>
  <si>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</si>
  <si>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</si>
  <si>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</si>
  <si>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</si>
  <si>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</si>
  <si>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</si>
  <si>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</si>
  <si>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</si>
  <si>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</si>
  <si>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</si>
  <si>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</si>
  <si>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</si>
  <si>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</si>
  <si>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</si>
  <si>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</si>
  <si>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</si>
  <si>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</si>
  <si>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</si>
  <si>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</si>
  <si>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</si>
  <si>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</si>
  <si>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</si>
  <si>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</si>
  <si>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</si>
  <si>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</si>
  <si>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</si>
  <si>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</si>
  <si>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</si>
  <si>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</si>
  <si>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</si>
  <si>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</si>
  <si>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</si>
  <si>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</si>
  <si>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</si>
  <si>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</si>
  <si>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</si>
  <si>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</si>
  <si>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</si>
  <si>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</si>
  <si>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</si>
  <si>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</si>
  <si>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</si>
  <si>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</si>
  <si>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</si>
  <si>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</si>
  <si>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</si>
  <si>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</si>
  <si>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</si>
  <si>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</si>
  <si>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</si>
  <si>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</si>
  <si>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</si>
  <si>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</si>
  <si>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</si>
  <si>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</si>
  <si>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</si>
  <si>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</si>
  <si>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</si>
  <si>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</si>
  <si>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</si>
  <si>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</si>
  <si>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</si>
  <si>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</si>
  <si>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</si>
  <si>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</si>
  <si>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</si>
  <si>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</si>
  <si>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</si>
  <si>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</si>
  <si>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</si>
  <si>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</si>
  <si>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</si>
  <si>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</si>
  <si>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</si>
  <si>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</si>
  <si>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</si>
  <si>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</si>
  <si>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</si>
  <si>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</si>
  <si>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</si>
  <si>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</si>
  <si>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</si>
  <si>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</si>
  <si>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</si>
  <si>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</si>
  <si>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</si>
  <si>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</si>
  <si>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</si>
  <si>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</si>
  <si>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</si>
  <si>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</si>
  <si>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</si>
  <si>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</si>
  <si>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</si>
  <si>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</si>
  <si>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</si>
  <si>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</si>
  <si>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</si>
  <si>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</si>
  <si>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</si>
  <si>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</si>
  <si>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</si>
  <si>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</si>
  <si>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</si>
  <si>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</si>
  <si>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</si>
  <si>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</si>
  <si>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</si>
  <si>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</si>
  <si>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</si>
  <si>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</si>
  <si>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</si>
  <si>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</si>
  <si>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</si>
  <si>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</si>
  <si>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</si>
  <si>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</si>
  <si>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</si>
  <si>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</si>
  <si>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</si>
  <si>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</si>
  <si>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</si>
  <si>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</si>
  <si>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</si>
  <si>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</si>
  <si>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</si>
  <si>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</si>
  <si>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</si>
  <si>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</si>
  <si>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</si>
  <si>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</si>
  <si>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</si>
  <si>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</si>
  <si>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</si>
  <si>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</si>
  <si>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</si>
  <si>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</si>
  <si>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</si>
  <si>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</si>
  <si>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</si>
  <si>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</si>
  <si>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</si>
  <si>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</si>
  <si>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</si>
  <si>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</si>
  <si>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</si>
  <si>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</si>
  <si>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</si>
  <si>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</si>
  <si>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</si>
  <si>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</si>
  <si>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</si>
  <si>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</si>
  <si>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</si>
  <si>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</si>
  <si>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</si>
  <si>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</si>
  <si>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</si>
  <si>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</si>
  <si>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</si>
  <si>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</si>
  <si>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</si>
  <si>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</si>
  <si>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</si>
  <si>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</si>
  <si>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</si>
  <si>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</si>
  <si>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</si>
  <si>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</si>
  <si>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</si>
  <si>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</si>
  <si>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</si>
  <si>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</si>
  <si>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</si>
  <si>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</si>
  <si>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</si>
  <si>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</si>
  <si>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</si>
  <si>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</si>
  <si>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</si>
  <si>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</si>
  <si>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</si>
  <si>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</si>
  <si>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</si>
  <si>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</si>
  <si>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</si>
  <si>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</si>
  <si>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</si>
  <si>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</si>
  <si>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</si>
  <si>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</si>
  <si>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</si>
  <si>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</si>
  <si>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</si>
  <si>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</si>
  <si>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</si>
  <si>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</si>
  <si>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</si>
  <si>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</si>
  <si>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</si>
  <si>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</si>
  <si>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</si>
  <si>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</si>
  <si>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</si>
  <si>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</si>
  <si>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</si>
  <si>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</si>
  <si>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</si>
  <si>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</si>
  <si>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</si>
  <si>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</si>
  <si>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</si>
  <si>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</si>
  <si>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</si>
  <si>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</si>
  <si>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</si>
  <si>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</si>
  <si>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</si>
  <si>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</si>
  <si>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</si>
  <si>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</si>
  <si>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</si>
  <si>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</si>
  <si>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</si>
  <si>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</si>
  <si>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</si>
  <si>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</si>
  <si>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</si>
  <si>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</si>
  <si>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</si>
  <si>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</si>
  <si>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</si>
  <si>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</si>
  <si>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</si>
  <si>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</si>
  <si>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</si>
  <si>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</si>
  <si>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</si>
  <si>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</si>
  <si>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</si>
  <si>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</si>
  <si>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</si>
  <si>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</si>
  <si>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</si>
  <si>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</si>
  <si>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</si>
  <si>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</si>
  <si>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</si>
  <si>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</si>
  <si>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</si>
  <si>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</si>
  <si>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</si>
  <si>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</si>
  <si>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</si>
  <si>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</si>
  <si>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</si>
  <si>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</si>
  <si>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</si>
  <si>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</si>
  <si>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</si>
  <si>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</si>
  <si>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</si>
  <si>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</si>
  <si>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</si>
  <si>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</si>
  <si>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</si>
  <si>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</si>
  <si>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</si>
  <si>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</si>
  <si>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</si>
  <si>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</si>
  <si>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</si>
  <si>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</si>
  <si>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</si>
  <si>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</si>
  <si>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</si>
  <si>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</si>
  <si>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</si>
  <si>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</si>
  <si>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</si>
  <si>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</si>
  <si>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</si>
  <si>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</si>
  <si>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</si>
  <si>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</si>
  <si>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</si>
  <si>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</si>
  <si>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</si>
  <si>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</si>
  <si>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</si>
  <si>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</si>
  <si>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</si>
  <si>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</si>
  <si>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</si>
  <si>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</si>
  <si>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</si>
  <si>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</si>
  <si>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</si>
  <si>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</si>
  <si>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</si>
  <si>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</si>
  <si>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</si>
  <si>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</si>
  <si>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</si>
  <si>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</si>
  <si>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</si>
  <si>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</si>
  <si>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</si>
  <si>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</si>
  <si>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</si>
  <si>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</si>
  <si>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</si>
  <si>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</si>
  <si>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</si>
  <si>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</si>
  <si>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</si>
  <si>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</si>
  <si>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</si>
  <si>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</si>
  <si>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</si>
  <si>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</si>
  <si>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</si>
  <si>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</si>
  <si>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</si>
  <si>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</si>
  <si>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</si>
  <si>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</si>
  <si>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</si>
  <si>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</si>
  <si>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</si>
  <si>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</si>
  <si>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</si>
  <si>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</si>
  <si>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</si>
  <si>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</si>
  <si>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</si>
  <si>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</si>
  <si>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</si>
  <si>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</si>
  <si>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</si>
  <si>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</si>
  <si>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</si>
  <si>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</si>
  <si>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</si>
  <si>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</si>
  <si>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</si>
  <si>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</si>
  <si>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</si>
  <si>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</si>
  <si>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</si>
  <si>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</si>
  <si>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</si>
  <si>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</si>
  <si>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</si>
  <si>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</si>
  <si>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</si>
  <si>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</si>
  <si>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</si>
  <si>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</si>
  <si>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</si>
  <si>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</si>
  <si>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</si>
  <si>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</si>
  <si>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</si>
  <si>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</si>
  <si>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</si>
  <si>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</si>
  <si>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</si>
  <si>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</si>
  <si>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</si>
  <si>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</si>
  <si>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</si>
  <si>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</si>
  <si>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</si>
  <si>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</si>
  <si>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</si>
  <si>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</si>
  <si>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</si>
  <si>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</si>
  <si>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</si>
  <si>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</si>
  <si>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</si>
  <si>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</si>
  <si>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</si>
  <si>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</si>
  <si>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</si>
  <si>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</si>
  <si>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</si>
  <si>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</si>
  <si>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</si>
  <si>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</si>
  <si>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</si>
  <si>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</si>
  <si>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</si>
  <si>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</si>
  <si>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</si>
  <si>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</si>
  <si>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</si>
  <si>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</si>
  <si>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</si>
  <si>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</si>
  <si>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</si>
  <si>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</si>
  <si>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</si>
  <si>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</si>
  <si>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</si>
  <si>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</si>
  <si>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</si>
  <si>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</si>
  <si>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</si>
  <si>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</si>
  <si>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</si>
  <si>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</si>
  <si>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</si>
  <si>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</si>
  <si>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</si>
  <si>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</si>
  <si>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</si>
  <si>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</si>
  <si>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</si>
  <si>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</si>
  <si>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</si>
  <si>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</si>
  <si>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</si>
  <si>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</si>
  <si>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</si>
  <si>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</si>
  <si>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</si>
  <si>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</si>
  <si>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</si>
  <si>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</si>
  <si>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</si>
  <si>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</si>
  <si>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</si>
  <si>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</si>
  <si>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</si>
  <si>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</si>
  <si>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</si>
  <si>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</si>
  <si>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</si>
  <si>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</si>
  <si>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</si>
  <si>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</si>
  <si>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</si>
  <si>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</si>
  <si>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</si>
  <si>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</si>
  <si>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</si>
  <si>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</si>
  <si>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</si>
  <si>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</si>
  <si>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</si>
  <si>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</si>
  <si>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</si>
  <si>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</si>
  <si>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</si>
  <si>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</si>
  <si>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</si>
  <si>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</si>
  <si>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</si>
  <si>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</si>
  <si>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</si>
  <si>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</si>
  <si>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</si>
  <si>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</si>
  <si>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</si>
  <si>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</si>
  <si>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</si>
  <si>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</si>
  <si>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</si>
  <si>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</si>
  <si>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</si>
  <si>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</si>
  <si>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</si>
  <si>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</si>
  <si>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</si>
  <si>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</si>
  <si>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</si>
  <si>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</si>
  <si>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</si>
  <si>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</si>
  <si>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</si>
  <si>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</si>
  <si>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</si>
  <si>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</si>
  <si>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</si>
  <si>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</si>
  <si>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</si>
  <si>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</si>
  <si>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</si>
  <si>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</si>
  <si>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</si>
  <si>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</si>
  <si>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</si>
  <si>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</si>
  <si>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</si>
  <si>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</si>
  <si>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</si>
  <si>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</si>
  <si>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</si>
  <si>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</si>
  <si>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</si>
  <si>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</si>
  <si>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</si>
  <si>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</si>
  <si>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</si>
  <si>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</si>
  <si>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</si>
  <si>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</si>
  <si>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</si>
  <si>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</si>
  <si>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</si>
  <si>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</si>
  <si>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</si>
  <si>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</si>
  <si>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</si>
  <si>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</si>
  <si>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</si>
  <si>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</si>
  <si>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</si>
  <si>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</si>
  <si>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</si>
  <si>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</si>
  <si>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</si>
  <si>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</si>
  <si>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</si>
  <si>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</si>
  <si>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</si>
  <si>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</si>
  <si>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</si>
  <si>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</si>
  <si>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</si>
  <si>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</si>
  <si>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</si>
  <si>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</si>
  <si>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</si>
  <si>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</si>
  <si>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</si>
  <si>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</si>
  <si>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</si>
  <si>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</si>
  <si>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</si>
  <si>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</si>
  <si>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</si>
  <si>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</si>
  <si>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</si>
  <si>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</si>
  <si>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</si>
  <si>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</si>
  <si>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</si>
  <si>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</si>
  <si>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</si>
  <si>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</si>
  <si>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</si>
  <si>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</si>
  <si>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</si>
  <si>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</si>
  <si>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</si>
  <si>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</si>
  <si>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</si>
  <si>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</si>
  <si>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</si>
  <si>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</si>
  <si>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</si>
  <si>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</si>
  <si>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</si>
  <si>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</si>
  <si>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</si>
  <si>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</si>
  <si>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</si>
  <si>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</si>
  <si>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</si>
  <si>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</si>
  <si>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</si>
  <si>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</si>
  <si>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</si>
  <si>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</si>
  <si>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</si>
  <si>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</si>
  <si>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</si>
  <si>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</si>
  <si>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</si>
  <si>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</si>
  <si>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</si>
  <si>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</si>
  <si>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</si>
  <si>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</si>
  <si>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</si>
  <si>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</si>
  <si>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</si>
  <si>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</si>
  <si>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</si>
  <si>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</si>
  <si>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</si>
  <si>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</si>
  <si>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</si>
  <si>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</si>
  <si>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</si>
  <si>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</si>
  <si>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</si>
  <si>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</si>
  <si>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</si>
  <si>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</si>
  <si>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</si>
  <si>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</si>
  <si>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</si>
  <si>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</si>
  <si>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</si>
  <si>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</si>
  <si>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</si>
  <si>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</si>
  <si>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</si>
  <si>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</si>
  <si>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</si>
  <si>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</si>
  <si>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</si>
  <si>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</si>
  <si>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</si>
  <si>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</si>
  <si>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</si>
  <si>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</si>
  <si>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</si>
  <si>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</si>
  <si>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</si>
  <si>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</si>
  <si>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</si>
  <si>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</si>
  <si>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</si>
  <si>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</si>
  <si>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</si>
  <si>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</si>
  <si>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</si>
  <si>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</si>
  <si>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</si>
  <si>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</si>
  <si>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</si>
  <si>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</si>
  <si>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</si>
  <si>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</si>
  <si>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</si>
  <si>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</si>
  <si>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</si>
  <si>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</si>
  <si>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</si>
  <si>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</si>
  <si>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</si>
  <si>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</si>
  <si>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</si>
  <si>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</si>
  <si>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</si>
  <si>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</si>
  <si>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</si>
  <si>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</si>
  <si>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</si>
  <si>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</si>
  <si>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</si>
  <si>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</si>
  <si>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</si>
  <si>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</si>
  <si>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</si>
  <si>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</si>
  <si>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</si>
  <si>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</si>
  <si>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</si>
  <si>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</si>
  <si>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</si>
  <si>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</si>
  <si>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</si>
  <si>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</si>
  <si>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</si>
  <si>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</si>
  <si>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</si>
  <si>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</si>
  <si>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</si>
  <si>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</si>
  <si>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</si>
  <si>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</si>
  <si>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</si>
  <si>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</si>
  <si>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</si>
  <si>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</si>
  <si>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</si>
  <si>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</si>
  <si>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</si>
  <si>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</si>
  <si>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</si>
  <si>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</si>
  <si>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</si>
  <si>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</si>
  <si>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</si>
  <si>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</si>
  <si>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</si>
  <si>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</si>
  <si>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</si>
  <si>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</si>
  <si>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</si>
  <si>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</si>
  <si>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</si>
  <si>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</si>
  <si>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</si>
  <si>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</si>
  <si>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</si>
  <si>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</si>
  <si>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</si>
  <si>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</si>
  <si>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</si>
  <si>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</si>
  <si>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</si>
  <si>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</si>
  <si>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</si>
  <si>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</si>
  <si>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</si>
  <si>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</si>
  <si>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</si>
  <si>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</si>
  <si>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</si>
  <si>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</si>
  <si>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</si>
  <si>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</si>
  <si>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</si>
  <si>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</si>
  <si>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</si>
  <si>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</si>
  <si>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</si>
  <si>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</si>
  <si>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</si>
  <si>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</si>
  <si>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</si>
  <si>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</si>
  <si>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</si>
  <si>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</si>
  <si>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</si>
  <si>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</si>
  <si>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</si>
  <si>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</si>
  <si>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</si>
  <si>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</si>
  <si>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</si>
  <si>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</si>
  <si>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</si>
  <si>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</si>
  <si>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</si>
  <si>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</si>
  <si>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</si>
  <si>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</si>
  <si>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</si>
  <si>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</si>
  <si>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</si>
  <si>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</si>
  <si>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</si>
  <si>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</si>
  <si>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</si>
  <si>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</si>
  <si>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</si>
  <si>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</si>
  <si>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</si>
  <si>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</si>
  <si>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</si>
  <si>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</si>
  <si>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</si>
  <si>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</si>
  <si>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</si>
  <si>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</si>
  <si>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</si>
  <si>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</si>
  <si>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</si>
  <si>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</si>
  <si>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</si>
  <si>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</si>
  <si>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</si>
  <si>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</si>
  <si>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</si>
  <si>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</si>
  <si>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</si>
  <si>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</si>
  <si>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</si>
  <si>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</si>
  <si>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</si>
  <si>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</si>
  <si>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</si>
  <si>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</si>
  <si>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</si>
  <si>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</si>
  <si>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</si>
  <si>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</si>
  <si>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</si>
  <si>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</si>
  <si>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</si>
  <si>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</si>
  <si>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</si>
  <si>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</si>
  <si>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</si>
  <si>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</si>
  <si>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</si>
  <si>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</si>
  <si>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</si>
  <si>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</si>
  <si>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</si>
  <si>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</si>
  <si>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</si>
  <si>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</si>
  <si>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</si>
  <si>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</si>
  <si>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</si>
  <si>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</si>
  <si>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</si>
  <si>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</si>
  <si>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</si>
  <si>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</si>
  <si>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</si>
  <si>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</si>
  <si>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</si>
  <si>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</si>
  <si>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</si>
  <si>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</si>
  <si>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</si>
  <si>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</si>
  <si>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</si>
  <si>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</si>
  <si>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</si>
  <si>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</si>
  <si>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</si>
  <si>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</si>
  <si>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</si>
  <si>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</si>
  <si>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</si>
  <si>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</si>
  <si>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</si>
  <si>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</si>
  <si>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</si>
  <si>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</si>
  <si>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</si>
  <si>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</si>
  <si>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</si>
  <si>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</si>
  <si>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</si>
  <si>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</si>
  <si>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</si>
  <si>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</si>
  <si>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</si>
  <si>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</si>
  <si>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</si>
  <si>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</si>
  <si>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</si>
  <si>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</si>
  <si>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</si>
  <si>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</si>
  <si>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</si>
  <si>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</si>
  <si>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</si>
  <si>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</si>
  <si>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</si>
  <si>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</si>
  <si>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</si>
  <si>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</si>
  <si>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</si>
  <si>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</si>
  <si>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</si>
  <si>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</si>
  <si>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</si>
  <si>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</si>
  <si>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</si>
  <si>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</si>
  <si>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</si>
  <si>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</si>
  <si>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</si>
  <si>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</si>
  <si>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</si>
  <si>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</si>
  <si>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</si>
  <si>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</si>
  <si>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</si>
  <si>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</si>
  <si>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</si>
  <si>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</si>
  <si>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</si>
  <si>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</si>
  <si>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</si>
  <si>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</si>
  <si>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</si>
  <si>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</si>
  <si>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</si>
  <si>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</si>
  <si>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</si>
  <si>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</si>
  <si>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</si>
  <si>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</si>
  <si>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</si>
  <si>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</si>
  <si>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</si>
  <si>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</si>
  <si>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</si>
  <si>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</si>
  <si>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</si>
  <si>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</si>
  <si>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</si>
  <si>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</si>
  <si>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</si>
  <si>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</si>
  <si>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</si>
  <si>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</si>
  <si>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</si>
  <si>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</si>
  <si>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</si>
  <si>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</si>
  <si>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</si>
  <si>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</si>
  <si>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</si>
  <si>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</si>
  <si>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</si>
  <si>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</si>
  <si>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</si>
  <si>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</si>
  <si>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</si>
  <si>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</si>
  <si>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</si>
  <si>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</si>
  <si>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</si>
  <si>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</si>
  <si>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</si>
  <si>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</si>
  <si>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</si>
  <si>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</si>
  <si>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</si>
  <si>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</si>
  <si>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</si>
  <si>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</si>
  <si>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</si>
  <si>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</si>
  <si>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</si>
  <si>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</si>
  <si>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</si>
  <si>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</si>
  <si>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</si>
  <si>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</si>
  <si>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</si>
  <si>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</si>
  <si>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</si>
  <si>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</si>
  <si>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</si>
  <si>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</si>
  <si>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</si>
  <si>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</si>
  <si>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</si>
  <si>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</si>
  <si>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</si>
  <si>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</si>
  <si>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</si>
  <si>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</si>
  <si>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</si>
  <si>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</si>
  <si>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</si>
  <si>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</si>
  <si>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</si>
  <si>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</si>
  <si>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</si>
  <si>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</si>
  <si>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</si>
  <si>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</si>
  <si>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</si>
  <si>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</si>
  <si>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</si>
  <si>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</si>
  <si>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</si>
  <si>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</si>
  <si>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</si>
  <si>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</si>
  <si>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</si>
  <si>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</si>
  <si>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</si>
  <si>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</si>
  <si>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</si>
  <si>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</si>
  <si>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</si>
  <si>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</si>
  <si>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</si>
  <si>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</si>
  <si>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</si>
  <si>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</si>
  <si>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</si>
  <si>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</si>
  <si>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</si>
  <si>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</si>
  <si>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</si>
  <si>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</si>
  <si>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</si>
  <si>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</si>
  <si>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</si>
  <si>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</si>
  <si>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</si>
  <si>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</si>
  <si>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</si>
  <si>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</si>
  <si>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</si>
  <si>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</si>
  <si>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</si>
  <si>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</si>
  <si>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</si>
  <si>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</si>
  <si>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</si>
  <si>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</si>
  <si>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</si>
  <si>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</si>
  <si>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</si>
  <si>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</si>
  <si>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</si>
  <si>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</si>
  <si>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</si>
  <si>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</si>
  <si>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</si>
  <si>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</si>
  <si>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</si>
  <si>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</si>
  <si>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</si>
  <si>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</si>
  <si>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</si>
  <si>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</si>
  <si>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</si>
  <si>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</si>
  <si>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</si>
  <si>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</si>
  <si>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</si>
  <si>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</si>
  <si>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</si>
  <si>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</si>
  <si>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</si>
  <si>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</si>
  <si>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</si>
  <si>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</si>
  <si>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</si>
  <si>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</si>
  <si>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</si>
  <si>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</si>
  <si>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</si>
  <si>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</si>
  <si>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</si>
  <si>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</si>
  <si>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</si>
  <si>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</si>
  <si>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</si>
  <si>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</si>
  <si>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</si>
  <si>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</si>
  <si>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</si>
  <si>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</si>
  <si>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</si>
  <si>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</si>
  <si>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</si>
  <si>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</si>
  <si>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</si>
  <si>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</si>
  <si>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</si>
  <si>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</si>
  <si>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</si>
  <si>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</si>
  <si>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</si>
  <si>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</si>
  <si>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</si>
  <si>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</si>
  <si>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</si>
  <si>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</si>
  <si>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</si>
  <si>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</si>
  <si>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</si>
  <si>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</si>
  <si>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</si>
  <si>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</si>
  <si>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</si>
  <si>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</si>
  <si>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</si>
  <si>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</si>
  <si>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</si>
  <si>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</si>
  <si>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</si>
  <si>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</si>
  <si>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</si>
  <si>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</si>
  <si>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</si>
  <si>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</si>
  <si>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</si>
  <si>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</si>
  <si>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</si>
  <si>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</si>
  <si>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</si>
  <si>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</si>
  <si>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</si>
  <si>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</si>
  <si>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</si>
  <si>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</si>
  <si>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</si>
  <si>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</si>
  <si>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</si>
  <si>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</si>
  <si>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</si>
  <si>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</si>
  <si>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</si>
  <si>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</si>
  <si>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</si>
  <si>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</si>
  <si>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</si>
  <si>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</si>
  <si>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</si>
  <si>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</si>
  <si>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</si>
  <si>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</si>
  <si>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</si>
  <si>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</si>
  <si>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</si>
  <si>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</si>
  <si>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</si>
  <si>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</si>
  <si>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</si>
  <si>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</si>
  <si>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</si>
  <si>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</si>
  <si>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</si>
  <si>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</si>
  <si>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</si>
  <si>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</si>
  <si>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</si>
  <si>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</si>
  <si>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</si>
  <si>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</si>
  <si>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</si>
  <si>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</si>
  <si>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</si>
  <si>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</si>
  <si>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</si>
  <si>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</si>
  <si>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</si>
  <si>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</si>
  <si>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</si>
  <si>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</si>
  <si>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</si>
  <si>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</si>
  <si>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</si>
  <si>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</si>
  <si>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</si>
  <si>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</si>
  <si>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</si>
  <si>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</si>
  <si>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</si>
  <si>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</si>
  <si>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</si>
  <si>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</si>
  <si>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</si>
  <si>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</si>
  <si>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</si>
  <si>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</si>
  <si>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</si>
  <si>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</si>
  <si>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</si>
  <si>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</si>
  <si>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</si>
  <si>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</si>
  <si>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</si>
  <si>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</si>
  <si>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</si>
  <si>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</si>
  <si>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</si>
  <si>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</si>
  <si>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</si>
  <si>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</si>
  <si>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</si>
  <si>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</si>
  <si>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</si>
  <si>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</si>
  <si>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</si>
  <si>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</si>
  <si>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</si>
  <si>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</si>
  <si>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</si>
  <si>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</si>
  <si>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</si>
  <si>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</si>
  <si>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</si>
  <si>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</si>
  <si>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</si>
  <si>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</si>
  <si>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</si>
  <si>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</si>
  <si>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</si>
  <si>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</si>
  <si>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</si>
  <si>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</si>
  <si>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</si>
  <si>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</si>
  <si>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</si>
  <si>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</si>
  <si>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</si>
  <si>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</si>
  <si>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</si>
  <si>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</si>
  <si>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</si>
  <si>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</si>
  <si>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</si>
  <si>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</si>
  <si>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</si>
  <si>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</si>
  <si>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</si>
  <si>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</si>
  <si>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</si>
  <si>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</si>
  <si>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</si>
  <si>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</si>
  <si>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</si>
  <si>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</si>
  <si>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</si>
  <si>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</si>
  <si>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</si>
  <si>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</si>
  <si>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</si>
  <si>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</si>
  <si>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</si>
  <si>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</si>
  <si>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</si>
  <si>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</si>
  <si>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</si>
  <si>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</si>
  <si>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</si>
  <si>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</si>
  <si>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</si>
  <si>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</si>
  <si>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</si>
  <si>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</si>
  <si>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</si>
  <si>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</si>
  <si>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</si>
  <si>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</si>
  <si>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</si>
  <si>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</si>
  <si>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</si>
  <si>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</si>
  <si>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</si>
  <si>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</si>
  <si>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</si>
  <si>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</si>
  <si>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</si>
  <si>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</si>
  <si>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</si>
  <si>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</si>
  <si>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</si>
  <si>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</si>
  <si>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</si>
  <si>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</si>
  <si>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</si>
  <si>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</si>
  <si>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</si>
  <si>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</si>
  <si>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</si>
  <si>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</si>
  <si>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</si>
  <si>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</si>
  <si>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</si>
  <si>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</si>
  <si>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</si>
  <si>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</si>
  <si>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</si>
  <si>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</si>
  <si>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</si>
  <si>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</si>
  <si>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</si>
  <si>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</si>
  <si>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</si>
  <si>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</si>
  <si>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</si>
  <si>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</si>
  <si>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</si>
  <si>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</si>
  <si>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</si>
  <si>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</si>
  <si>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</si>
  <si>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</si>
  <si>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</si>
  <si>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</si>
  <si>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</si>
  <si>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</si>
  <si>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</si>
  <si>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</si>
  <si>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</si>
  <si>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</si>
  <si>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</si>
  <si>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</si>
  <si>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</si>
  <si>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</si>
  <si>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</si>
  <si>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</si>
  <si>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</si>
  <si>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</si>
  <si>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</si>
  <si>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</si>
  <si>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</si>
  <si>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</si>
  <si>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</si>
  <si>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</si>
  <si>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</si>
  <si>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</si>
  <si>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</si>
  <si>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</si>
  <si>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</si>
  <si>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</si>
  <si>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</si>
  <si>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</si>
  <si>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</si>
  <si>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</si>
  <si>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</si>
  <si>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</si>
  <si>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</si>
  <si>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</si>
  <si>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</si>
  <si>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</si>
  <si>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</si>
  <si>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</si>
  <si>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</si>
  <si>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</si>
  <si>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</si>
  <si>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</si>
  <si>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</si>
  <si>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</si>
  <si>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</si>
  <si>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</si>
  <si>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</si>
  <si>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</si>
  <si>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</si>
  <si>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</si>
  <si>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</si>
  <si>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</si>
  <si>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</si>
  <si>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</si>
  <si>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</si>
  <si>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</si>
  <si>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</si>
  <si>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</si>
  <si>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</si>
  <si>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</si>
  <si>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</si>
  <si>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</si>
  <si>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</si>
  <si>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</si>
  <si>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</si>
  <si>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</si>
  <si>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</si>
  <si>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</si>
  <si>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</si>
  <si>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</si>
  <si>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</si>
  <si>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</si>
  <si>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</si>
  <si>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</si>
  <si>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</si>
  <si>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</si>
  <si>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</si>
  <si>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</si>
  <si>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</si>
  <si>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</si>
  <si>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</si>
  <si>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</si>
  <si>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</si>
  <si>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</si>
  <si>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</si>
  <si>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</si>
  <si>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</si>
  <si>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</si>
  <si>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</si>
  <si>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</si>
  <si>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</si>
  <si>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</si>
  <si>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</si>
  <si>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</si>
  <si>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</si>
  <si>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</si>
  <si>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</si>
  <si>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</si>
  <si>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</si>
  <si>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</si>
  <si>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</si>
  <si>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</si>
  <si>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</si>
  <si>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</si>
  <si>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</si>
  <si>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</si>
  <si>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</si>
  <si>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</si>
  <si>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</si>
  <si>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</si>
  <si>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</si>
  <si>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</si>
  <si>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</si>
  <si>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</si>
  <si>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</si>
  <si>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</si>
  <si>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</si>
  <si>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</si>
  <si>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</si>
  <si>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</si>
  <si>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</si>
  <si>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</si>
  <si>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</si>
  <si>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</si>
  <si>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</si>
  <si>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</si>
  <si>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</si>
  <si>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</si>
  <si>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</si>
  <si>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</si>
  <si>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</si>
  <si>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</si>
  <si>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</si>
  <si>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</si>
  <si>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</si>
  <si>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</si>
  <si>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</si>
  <si>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</si>
  <si>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</si>
  <si>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</si>
  <si>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</si>
  <si>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</si>
  <si>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</si>
  <si>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</si>
  <si>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</si>
  <si>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</si>
  <si>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</si>
  <si>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</si>
  <si>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</si>
  <si>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</si>
  <si>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</si>
  <si>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</si>
  <si>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</si>
  <si>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</si>
  <si>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</si>
  <si>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</si>
  <si>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</si>
  <si>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</si>
  <si>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</si>
  <si>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</si>
  <si>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</si>
  <si>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</si>
  <si>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</si>
  <si>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</si>
  <si>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</si>
  <si>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</si>
  <si>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</si>
  <si>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</si>
  <si>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</si>
  <si>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</si>
  <si>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</si>
  <si>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</si>
  <si>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</si>
  <si>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</si>
  <si>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</si>
  <si>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</si>
  <si>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</si>
  <si>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</si>
  <si>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</si>
  <si>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</si>
  <si>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</si>
  <si>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</si>
  <si>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</si>
  <si>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</si>
  <si>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</si>
  <si>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</si>
  <si>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</si>
  <si>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</si>
  <si>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</si>
  <si>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</si>
  <si>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</si>
  <si>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</si>
  <si>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</si>
  <si>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</si>
  <si>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</si>
  <si>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</si>
  <si>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</si>
  <si>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</si>
  <si>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</si>
  <si>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</si>
  <si>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</si>
  <si>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</si>
  <si>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</si>
  <si>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</si>
  <si>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</si>
  <si>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</si>
  <si>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</si>
  <si>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</si>
  <si>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</si>
  <si>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</si>
  <si>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</si>
  <si>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</si>
  <si>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</si>
  <si>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</si>
  <si>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</si>
  <si>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</si>
  <si>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</si>
  <si>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</si>
  <si>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</si>
  <si>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</si>
  <si>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</si>
  <si>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</si>
  <si>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</si>
  <si>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</si>
  <si>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</si>
  <si>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</si>
  <si>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</si>
  <si>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</si>
  <si>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</si>
  <si>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</si>
  <si>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</si>
  <si>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</si>
  <si>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</si>
  <si>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</si>
  <si>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</si>
  <si>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</si>
  <si>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</si>
  <si>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</si>
  <si>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</si>
  <si>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</si>
  <si>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</si>
  <si>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</si>
  <si>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</si>
  <si>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</si>
  <si>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</si>
  <si>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</si>
  <si>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</si>
  <si>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</si>
  <si>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</si>
  <si>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</si>
  <si>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</si>
  <si>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</si>
  <si>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</si>
  <si>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</si>
  <si>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</si>
  <si>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</si>
  <si>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</si>
  <si>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</si>
  <si>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</si>
  <si>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</si>
  <si>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</si>
  <si>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</si>
  <si>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</si>
  <si>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</si>
  <si>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</si>
  <si>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</si>
  <si>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</si>
  <si>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</si>
  <si>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</si>
  <si>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</si>
  <si>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</si>
  <si>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</si>
  <si>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</si>
  <si>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</si>
  <si>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</si>
  <si>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</si>
  <si>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</si>
  <si>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</si>
  <si>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</si>
  <si>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</si>
  <si>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</si>
  <si>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</si>
  <si>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</si>
  <si>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</si>
  <si>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</si>
  <si>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</si>
  <si>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</si>
  <si>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</si>
  <si>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</si>
  <si>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</si>
  <si>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</si>
  <si>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</si>
  <si>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</si>
  <si>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</si>
  <si>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</si>
  <si>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</si>
  <si>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</si>
  <si>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</si>
  <si>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</si>
  <si>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</si>
  <si>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</si>
  <si>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</si>
  <si>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</si>
  <si>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</si>
  <si>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</si>
  <si>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</si>
  <si>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</si>
  <si>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</si>
  <si>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</si>
  <si>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</si>
  <si>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</si>
  <si>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</si>
  <si>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</si>
  <si>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</si>
  <si>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</si>
  <si>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</si>
  <si>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</si>
  <si>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</si>
  <si>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</si>
  <si>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</si>
  <si>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</si>
  <si>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</si>
  <si>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</si>
  <si>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</si>
  <si>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</si>
  <si>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</si>
  <si>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</si>
  <si>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</si>
  <si>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</si>
  <si>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</si>
  <si>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</si>
  <si>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</si>
  <si>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</si>
  <si>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</si>
  <si>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</si>
  <si>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</si>
  <si>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</si>
  <si>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</si>
  <si>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</si>
  <si>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</si>
  <si>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</si>
  <si>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</si>
  <si>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</si>
  <si>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</si>
  <si>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</si>
  <si>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</si>
  <si>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</si>
  <si>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</si>
  <si>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</si>
  <si>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</si>
  <si>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</si>
  <si>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</si>
  <si>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</si>
  <si>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</si>
  <si>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</si>
  <si>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</si>
  <si>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</si>
  <si>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</si>
  <si>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</si>
  <si>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</si>
  <si>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</si>
  <si>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</si>
  <si>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</si>
  <si>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</si>
  <si>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</si>
  <si>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</si>
  <si>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</si>
  <si>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</si>
  <si>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</si>
  <si>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</si>
  <si>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</si>
  <si>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</si>
  <si>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</si>
  <si>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</si>
  <si>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</si>
  <si>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</si>
  <si>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</si>
  <si>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</si>
  <si>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</si>
  <si>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</si>
  <si>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</si>
  <si>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</si>
  <si>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</si>
  <si>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</si>
  <si>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</si>
  <si>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</si>
  <si>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</si>
  <si>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</si>
  <si>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</si>
  <si>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</si>
  <si>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</si>
  <si>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</si>
  <si>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</si>
  <si>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</si>
  <si>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</si>
  <si>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</si>
  <si>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</si>
  <si>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</si>
  <si>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</si>
  <si>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</si>
  <si>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</si>
  <si>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</si>
  <si>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</si>
  <si>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</si>
  <si>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</si>
  <si>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</si>
  <si>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</si>
  <si>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</si>
  <si>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</si>
  <si>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</si>
  <si>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</si>
  <si>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</si>
  <si>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</si>
  <si>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</si>
  <si>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</si>
  <si>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</si>
  <si>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</si>
  <si>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</si>
  <si>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</si>
  <si>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</si>
  <si>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</si>
  <si>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</si>
  <si>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</si>
  <si>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</si>
  <si>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</si>
  <si>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</si>
  <si>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</si>
  <si>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</si>
  <si>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</si>
  <si>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</si>
  <si>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</si>
  <si>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</si>
  <si>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</si>
  <si>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</si>
  <si>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</si>
  <si>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</si>
  <si>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</si>
  <si>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</si>
  <si>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</si>
  <si>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</si>
  <si>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</si>
  <si>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</si>
  <si>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</si>
  <si>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</si>
  <si>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</si>
  <si>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</si>
  <si>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</si>
  <si>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</si>
  <si>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</si>
  <si>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</si>
  <si>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</si>
  <si>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</si>
  <si>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</si>
  <si>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</si>
  <si>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</si>
  <si>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</si>
  <si>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</si>
  <si>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</si>
  <si>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</si>
  <si>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</si>
  <si>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</si>
  <si>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</si>
  <si>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</si>
  <si>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</si>
  <si>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</si>
  <si>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</si>
  <si>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</si>
  <si>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</si>
  <si>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</si>
  <si>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</si>
  <si>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</si>
  <si>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</si>
  <si>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</si>
  <si>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</si>
  <si>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</si>
  <si>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</si>
  <si>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</si>
  <si>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</si>
  <si>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</si>
  <si>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</si>
  <si>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</si>
  <si>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</si>
  <si>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</si>
  <si>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</si>
  <si>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</si>
  <si>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</si>
  <si>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</si>
  <si>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</si>
  <si>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</si>
  <si>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</si>
  <si>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</si>
  <si>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</si>
  <si>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</si>
  <si>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</si>
  <si>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</si>
  <si>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</si>
  <si>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</si>
  <si>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</si>
  <si>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</si>
  <si>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</si>
  <si>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</si>
  <si>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</si>
  <si>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</si>
  <si>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</si>
  <si>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</si>
  <si>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</si>
  <si>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</si>
  <si>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</si>
  <si>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</si>
  <si>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</si>
  <si>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</si>
  <si>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</si>
  <si>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</si>
  <si>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</si>
  <si>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</si>
  <si>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</si>
  <si>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</si>
  <si>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</si>
  <si>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</si>
  <si>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</si>
  <si>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</si>
  <si>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</si>
  <si>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</si>
  <si>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</si>
  <si>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</si>
  <si>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</si>
  <si>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</si>
  <si>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</si>
  <si>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</si>
  <si>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</si>
  <si>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</si>
  <si>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</si>
  <si>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</si>
  <si>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</si>
  <si>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</si>
  <si>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</si>
  <si>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</si>
  <si>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</si>
  <si>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</si>
  <si>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</si>
  <si>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</si>
  <si>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</si>
  <si>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</si>
  <si>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</si>
  <si>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</si>
  <si>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</si>
  <si>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</si>
  <si>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</si>
  <si>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</si>
  <si>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</si>
  <si>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</si>
  <si>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</si>
  <si>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</si>
  <si>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</si>
  <si>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</si>
  <si>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</si>
  <si>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</si>
  <si>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</si>
  <si>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</si>
  <si>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</si>
  <si>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</si>
  <si>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</si>
  <si>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</si>
  <si>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</si>
  <si>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</si>
  <si>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</si>
  <si>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</si>
  <si>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</si>
  <si>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</si>
  <si>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</si>
  <si>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</si>
  <si>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</si>
  <si>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</si>
  <si>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</si>
  <si>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</si>
  <si>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</si>
  <si>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</si>
  <si>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</si>
  <si>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</si>
  <si>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</si>
  <si>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</si>
  <si>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</si>
  <si>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</si>
  <si>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</si>
  <si>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</si>
  <si>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</si>
  <si>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</si>
  <si>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</si>
  <si>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</si>
  <si>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</si>
  <si>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</si>
  <si>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</si>
  <si>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</si>
  <si>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</si>
  <si>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</si>
  <si>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</si>
  <si>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</si>
  <si>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</si>
  <si>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</si>
  <si>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</si>
  <si>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</si>
  <si>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</si>
  <si>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</si>
  <si>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</si>
  <si>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</si>
  <si>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</si>
  <si>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</si>
  <si>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</si>
  <si>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</si>
  <si>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</si>
  <si>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</si>
  <si>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</si>
  <si>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</si>
  <si>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</si>
  <si>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</si>
  <si>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</si>
  <si>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</si>
  <si>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</si>
  <si>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</si>
  <si>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</si>
  <si>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</si>
  <si>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</si>
  <si>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</si>
  <si>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</si>
  <si>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</si>
  <si>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</si>
  <si>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</si>
  <si>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</si>
  <si>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</si>
  <si>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</si>
  <si>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</si>
  <si>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</si>
  <si>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</si>
  <si>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</si>
  <si>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</si>
  <si>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</si>
  <si>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</si>
  <si>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</si>
  <si>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</si>
  <si>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</si>
  <si>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</si>
  <si>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</si>
  <si>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</si>
  <si>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</si>
  <si>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</si>
  <si>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</si>
  <si>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</si>
  <si>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</si>
  <si>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</si>
  <si>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</si>
  <si>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</si>
  <si>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</si>
  <si>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</si>
  <si>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</si>
  <si>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</si>
  <si>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</si>
  <si>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</si>
  <si>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</si>
  <si>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</si>
  <si>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</si>
  <si>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</si>
  <si>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</si>
  <si>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</si>
  <si>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</si>
  <si>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</si>
  <si>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</si>
  <si>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</si>
  <si>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</si>
  <si>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</si>
  <si>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</si>
  <si>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</si>
  <si>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</si>
  <si>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</si>
  <si>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</si>
  <si>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</si>
  <si>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</si>
  <si>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</si>
  <si>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</si>
  <si>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</si>
  <si>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</si>
  <si>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</si>
  <si>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</si>
  <si>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</si>
  <si>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</si>
  <si>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</si>
  <si>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</si>
  <si>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</si>
  <si>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</si>
  <si>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</si>
  <si>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</si>
  <si>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</si>
  <si>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</si>
  <si>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</si>
  <si>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</si>
  <si>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</si>
  <si>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</si>
  <si>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</si>
  <si>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</si>
  <si>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</si>
  <si>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</si>
  <si>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</si>
  <si>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</si>
  <si>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</si>
  <si>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</si>
  <si>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</si>
  <si>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</si>
  <si>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</si>
  <si>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</si>
  <si>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</si>
  <si>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</si>
  <si>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</si>
  <si>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</si>
  <si>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</si>
  <si>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</si>
  <si>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</si>
  <si>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</si>
  <si>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</si>
  <si>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</si>
  <si>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</si>
  <si>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</si>
  <si>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</si>
  <si>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</si>
  <si>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</si>
  <si>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</si>
  <si>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</si>
  <si>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</si>
  <si>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</si>
  <si>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</si>
  <si>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</si>
  <si>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</si>
  <si>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</si>
  <si>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</si>
  <si>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</si>
  <si>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</si>
  <si>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</si>
  <si>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</si>
  <si>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</si>
  <si>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</si>
  <si>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</si>
  <si>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</si>
  <si>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</si>
  <si>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</si>
  <si>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</si>
  <si>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</si>
  <si>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</si>
  <si>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</si>
  <si>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</si>
  <si>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</si>
  <si>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</si>
  <si>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</si>
  <si>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</si>
  <si>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</si>
  <si>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</si>
  <si>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</si>
  <si>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</si>
  <si>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</si>
  <si>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</si>
  <si>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</si>
  <si>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</si>
  <si>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</si>
  <si>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</si>
  <si>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</si>
  <si>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</si>
  <si>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</si>
  <si>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</si>
  <si>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</si>
  <si>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</si>
  <si>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</si>
  <si>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</si>
  <si>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</si>
  <si>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</si>
  <si>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</si>
  <si>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</si>
  <si>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</si>
  <si>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</si>
  <si>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</si>
  <si>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</si>
  <si>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</si>
  <si>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</si>
  <si>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</si>
  <si>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</si>
  <si>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</si>
  <si>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</si>
  <si>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</si>
  <si>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</si>
  <si>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</si>
  <si>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</si>
  <si>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</si>
  <si>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</si>
  <si>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</si>
  <si>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</si>
  <si>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</si>
  <si>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</si>
  <si>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</si>
  <si>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</si>
  <si>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</si>
  <si>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</si>
  <si>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</si>
  <si>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</si>
  <si>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</si>
  <si>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</si>
  <si>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</si>
  <si>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</si>
  <si>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</si>
  <si>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</si>
  <si>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</si>
  <si>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</si>
  <si>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</si>
  <si>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</si>
  <si>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</si>
  <si>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</si>
  <si>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</si>
  <si>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</si>
  <si>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</si>
  <si>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</si>
  <si>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</si>
  <si>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</si>
  <si>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</si>
  <si>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</si>
  <si>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</si>
  <si>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</si>
  <si>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</si>
  <si>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</si>
  <si>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</si>
  <si>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</si>
  <si>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</si>
  <si>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</si>
  <si>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</si>
  <si>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</si>
  <si>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</si>
  <si>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</si>
  <si>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</si>
  <si>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</si>
  <si>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</si>
  <si>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</si>
  <si>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</si>
  <si>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</si>
  <si>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</si>
  <si>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</si>
  <si>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</si>
  <si>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</si>
  <si>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</si>
  <si>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</si>
  <si>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</si>
  <si>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</si>
  <si>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</si>
  <si>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</si>
  <si>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</si>
  <si>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</si>
  <si>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</si>
  <si>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</si>
  <si>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</si>
  <si>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</si>
  <si>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</si>
  <si>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</si>
  <si>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</si>
  <si>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</si>
  <si>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</si>
  <si>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</si>
  <si>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</si>
  <si>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</si>
  <si>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</si>
  <si>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</si>
  <si>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</si>
  <si>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</si>
  <si>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</si>
  <si>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</si>
  <si>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</si>
  <si>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</si>
  <si>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</si>
  <si>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</si>
  <si>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</si>
  <si>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</si>
  <si>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</si>
  <si>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</si>
  <si>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</si>
  <si>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</si>
  <si>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</si>
  <si>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</si>
  <si>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</si>
  <si>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</si>
  <si>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</si>
  <si>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</si>
  <si>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</si>
  <si>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</si>
  <si>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</si>
  <si>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</si>
  <si>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</si>
  <si>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</si>
  <si>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</si>
  <si>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</si>
  <si>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</si>
  <si>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</si>
  <si>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</si>
  <si>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</si>
  <si>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</si>
  <si>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</si>
  <si>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</si>
  <si>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</si>
  <si>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</si>
  <si>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</si>
  <si>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</si>
  <si>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</si>
  <si>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</si>
  <si>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</si>
  <si>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</si>
  <si>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</si>
  <si>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</si>
  <si>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</si>
  <si>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</si>
  <si>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</si>
  <si>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</si>
  <si>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</si>
  <si>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</si>
  <si>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</si>
  <si>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</si>
  <si>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</si>
  <si>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</si>
  <si>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</si>
  <si>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</si>
  <si>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</si>
  <si>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</si>
  <si>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</si>
  <si>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</si>
  <si>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</si>
  <si>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</si>
  <si>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</si>
  <si>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</si>
  <si>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</si>
  <si>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</si>
  <si>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</si>
  <si>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</si>
  <si>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</si>
  <si>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</si>
  <si>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</si>
  <si>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</si>
  <si>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</si>
  <si>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</si>
  <si>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</si>
  <si>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</si>
  <si>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</si>
  <si>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</si>
  <si>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</si>
  <si>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</si>
  <si>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</si>
  <si>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</si>
  <si>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</si>
  <si>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</si>
  <si>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</si>
  <si>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</si>
  <si>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</si>
  <si>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</si>
  <si>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</si>
  <si>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</si>
  <si>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</si>
  <si>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</si>
  <si>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</si>
  <si>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</si>
  <si>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</si>
  <si>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</si>
  <si>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</si>
  <si>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</si>
  <si>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</si>
  <si>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</si>
  <si>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</si>
  <si>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</si>
  <si>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</si>
  <si>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</si>
  <si>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</si>
  <si>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</si>
  <si>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</si>
  <si>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</si>
  <si>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</si>
  <si>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</si>
  <si>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</si>
  <si>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</si>
  <si>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</si>
  <si>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</si>
  <si>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</si>
  <si>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</si>
  <si>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</si>
  <si>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</si>
  <si>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</si>
  <si>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</si>
  <si>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</si>
  <si>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</si>
  <si>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</si>
  <si>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</si>
  <si>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</si>
  <si>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</si>
  <si>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</si>
  <si>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</si>
  <si>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</si>
  <si>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</si>
  <si>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</si>
  <si>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</si>
  <si>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</si>
  <si>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</si>
  <si>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</si>
  <si>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</si>
  <si>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</si>
  <si>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</si>
  <si>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</si>
  <si>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</si>
  <si>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</si>
  <si>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</si>
  <si>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</si>
  <si>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</si>
  <si>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</si>
  <si>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</si>
  <si>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</si>
  <si>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</si>
  <si>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</si>
  <si>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</si>
  <si>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</si>
  <si>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</si>
  <si>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</si>
  <si>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</si>
  <si>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</si>
  <si>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</si>
  <si>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</si>
  <si>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</si>
  <si>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</si>
  <si>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</si>
  <si>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</si>
  <si>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</si>
  <si>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</si>
  <si>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</si>
  <si>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</si>
  <si>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</si>
  <si>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</si>
  <si>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</si>
  <si>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</si>
  <si>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</si>
  <si>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</si>
  <si>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</si>
  <si>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</si>
  <si>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</si>
  <si>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</si>
  <si>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</si>
  <si>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</si>
  <si>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</si>
  <si>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</si>
  <si>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</si>
  <si>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</si>
  <si>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</si>
  <si>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</si>
  <si>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</si>
  <si>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</si>
  <si>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</si>
  <si>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</si>
  <si>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</si>
  <si>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</si>
  <si>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</si>
  <si>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</si>
  <si>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</si>
  <si>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</si>
  <si>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</si>
  <si>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</si>
  <si>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</si>
  <si>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</si>
  <si>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</si>
  <si>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</si>
  <si>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</si>
  <si>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</si>
  <si>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</si>
  <si>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</si>
  <si>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</si>
  <si>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</si>
  <si>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</si>
  <si>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</si>
  <si>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</si>
  <si>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</si>
  <si>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</si>
  <si>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</si>
  <si>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</si>
  <si>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</si>
  <si>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</si>
  <si>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</si>
  <si>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</si>
  <si>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</si>
  <si>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</si>
  <si>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</si>
  <si>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</si>
  <si>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</si>
  <si>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</si>
  <si>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</si>
  <si>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</si>
  <si>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</si>
  <si>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</si>
  <si>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</si>
  <si>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</si>
  <si>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</si>
  <si>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</si>
  <si>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</si>
  <si>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</si>
  <si>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</si>
  <si>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</si>
  <si>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</si>
  <si>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</si>
  <si>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</si>
  <si>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</si>
  <si>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</si>
  <si>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</si>
  <si>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</si>
  <si>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</si>
  <si>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</si>
  <si>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</si>
  <si>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</si>
  <si>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</si>
  <si>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</si>
  <si>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</si>
  <si>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</si>
  <si>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</si>
  <si>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</si>
  <si>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</si>
  <si>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</si>
  <si>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</si>
  <si>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</si>
  <si>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</si>
  <si>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</si>
  <si>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</si>
  <si>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</si>
  <si>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</si>
  <si>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</si>
  <si>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</si>
  <si>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</si>
  <si>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</si>
  <si>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</si>
  <si>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</si>
  <si>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</si>
  <si>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</si>
  <si>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</si>
  <si>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</si>
  <si>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</si>
  <si>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</si>
  <si>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</si>
  <si>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</si>
  <si>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</si>
  <si>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</si>
  <si>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</si>
  <si>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</si>
  <si>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</si>
  <si>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</si>
  <si>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</si>
  <si>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</si>
  <si>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</si>
  <si>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</si>
  <si>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</si>
  <si>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</si>
  <si>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</si>
  <si>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</si>
  <si>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</si>
  <si>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</si>
  <si>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</si>
  <si>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</si>
  <si>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</si>
  <si>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</si>
  <si>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</si>
  <si>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</si>
  <si>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</si>
  <si>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</si>
  <si>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</si>
  <si>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</si>
  <si>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</si>
  <si>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</si>
  <si>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</si>
  <si>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</si>
  <si>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</si>
  <si>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</si>
  <si>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</si>
  <si>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</si>
  <si>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</si>
  <si>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</si>
  <si>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</si>
  <si>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</si>
  <si>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</si>
  <si>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</si>
  <si>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</si>
  <si>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</si>
  <si>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</si>
  <si>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</si>
  <si>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</si>
  <si>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</si>
  <si>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</si>
  <si>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</si>
  <si>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</si>
  <si>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</si>
  <si>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</si>
  <si>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</si>
  <si>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</si>
  <si>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</si>
  <si>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</si>
  <si>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</si>
  <si>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</si>
  <si>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</si>
  <si>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</si>
  <si>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</si>
  <si>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</si>
  <si>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</si>
  <si>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</si>
  <si>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</si>
  <si>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</si>
  <si>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</si>
  <si>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</si>
  <si>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</si>
  <si>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</si>
  <si>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</si>
  <si>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</si>
  <si>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</si>
  <si>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</si>
  <si>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</si>
  <si>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</si>
  <si>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</si>
  <si>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</si>
  <si>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</si>
  <si>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</si>
  <si>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</si>
  <si>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</si>
  <si>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</si>
  <si>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</si>
  <si>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</si>
  <si>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</si>
  <si>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</si>
  <si>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</si>
  <si>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</si>
  <si>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</si>
  <si>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</si>
  <si>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</si>
  <si>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</si>
  <si>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</si>
  <si>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</si>
  <si>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</si>
  <si>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</si>
  <si>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</si>
  <si>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</si>
  <si>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</si>
  <si>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</si>
  <si>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</si>
  <si>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</si>
  <si>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</si>
  <si>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</si>
  <si>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</si>
  <si>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</si>
  <si>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</si>
  <si>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</si>
  <si>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</si>
  <si>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</si>
  <si>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</si>
  <si>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</si>
  <si>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</si>
  <si>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</si>
  <si>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</si>
  <si>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</si>
  <si>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</si>
  <si>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</si>
  <si>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</si>
  <si>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</si>
  <si>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</si>
  <si>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</si>
  <si>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</si>
  <si>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</si>
  <si>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</si>
  <si>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</si>
  <si>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</si>
  <si>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</si>
  <si>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</si>
  <si>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</si>
  <si>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</si>
  <si>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</si>
  <si>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</si>
  <si>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</si>
  <si>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</si>
  <si>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</si>
  <si>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</si>
  <si>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</si>
  <si>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</si>
  <si>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</si>
  <si>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</si>
  <si>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</si>
  <si>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</si>
  <si>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</si>
  <si>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</si>
  <si>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</si>
  <si>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</si>
  <si>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</si>
  <si>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</si>
  <si>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</si>
  <si>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</si>
  <si>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</si>
  <si>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</si>
  <si>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</si>
  <si>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</si>
  <si>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</si>
  <si>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</si>
  <si>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</si>
  <si>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</si>
  <si>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</si>
  <si>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</si>
  <si>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</si>
  <si>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</si>
  <si>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</si>
  <si>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</si>
  <si>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</si>
  <si>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</si>
  <si>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</si>
  <si>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</si>
  <si>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</si>
  <si>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</si>
  <si>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</si>
  <si>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</si>
  <si>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</si>
  <si>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</si>
  <si>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</si>
  <si>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</si>
  <si>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</si>
  <si>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</si>
  <si>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</si>
  <si>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</si>
  <si>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</si>
  <si>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</si>
  <si>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</si>
  <si>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</si>
  <si>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</si>
  <si>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</si>
  <si>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</si>
  <si>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</si>
  <si>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</si>
  <si>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</si>
  <si>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</si>
  <si>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</si>
  <si>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</si>
  <si>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</si>
  <si>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</si>
  <si>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</si>
  <si>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</si>
  <si>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</si>
  <si>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</si>
  <si>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</si>
  <si>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</si>
  <si>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</si>
  <si>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</si>
  <si>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</si>
  <si>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</si>
  <si>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</si>
  <si>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</si>
  <si>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</si>
  <si>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</si>
  <si>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</si>
  <si>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</si>
  <si>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</si>
  <si>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</si>
  <si>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</si>
  <si>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</si>
  <si>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</si>
  <si>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</si>
  <si>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</si>
  <si>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</si>
  <si>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</si>
  <si>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</si>
  <si>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</si>
  <si>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</si>
  <si>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</si>
  <si>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</si>
  <si>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</si>
  <si>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</si>
  <si>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</si>
  <si>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</si>
  <si>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</si>
  <si>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</si>
  <si>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</si>
  <si>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</si>
  <si>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</si>
  <si>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</si>
  <si>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</si>
  <si>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</si>
  <si>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</si>
  <si>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</si>
  <si>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</si>
  <si>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</si>
  <si>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</si>
  <si>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</si>
  <si>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</si>
  <si>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</si>
  <si>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</si>
  <si>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</si>
  <si>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</si>
  <si>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</si>
  <si>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</si>
  <si>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</si>
  <si>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</si>
  <si>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</si>
  <si>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</si>
  <si>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</si>
  <si>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</si>
  <si>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</si>
  <si>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</si>
  <si>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</si>
  <si>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</si>
  <si>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</si>
  <si>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</si>
  <si>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</si>
  <si>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</si>
  <si>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</si>
  <si>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</si>
  <si>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</si>
  <si>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</si>
  <si>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</si>
  <si>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</si>
  <si>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</si>
  <si>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</si>
  <si>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</si>
  <si>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</si>
  <si>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</si>
  <si>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</si>
  <si>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</si>
  <si>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</si>
  <si>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</si>
  <si>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</si>
  <si>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</si>
  <si>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</si>
  <si>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</si>
  <si>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</si>
  <si>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</si>
  <si>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</si>
  <si>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</si>
  <si>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</si>
  <si>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</si>
  <si>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</si>
  <si>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</si>
  <si>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</si>
  <si>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</si>
  <si>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</si>
  <si>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</si>
  <si>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</si>
  <si>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</si>
  <si>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</si>
  <si>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</si>
  <si>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</si>
  <si>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</si>
  <si>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</si>
  <si>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</si>
  <si>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</si>
  <si>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</si>
  <si>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</si>
  <si>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</si>
  <si>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</si>
  <si>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</si>
  <si>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</si>
  <si>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</si>
  <si>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</si>
  <si>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</si>
  <si>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</si>
  <si>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</si>
  <si>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</si>
  <si>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</si>
  <si>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</si>
  <si>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</si>
  <si>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</si>
  <si>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</si>
  <si>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</si>
  <si>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</si>
  <si>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</si>
  <si>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</si>
  <si>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</si>
  <si>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</si>
  <si>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</si>
  <si>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</si>
  <si>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</si>
  <si>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</si>
  <si>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</si>
  <si>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</si>
  <si>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</si>
  <si>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</si>
  <si>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</si>
  <si>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</si>
  <si>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</si>
  <si>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</si>
  <si>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</si>
  <si>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</si>
  <si>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</si>
  <si>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</si>
  <si>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</si>
  <si>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</si>
  <si>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</si>
  <si>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</si>
  <si>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</si>
  <si>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</si>
  <si>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</si>
  <si>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</si>
  <si>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</si>
  <si>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</si>
  <si>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</si>
  <si>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</si>
  <si>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</si>
  <si>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</si>
  <si>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</si>
  <si>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</si>
  <si>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</si>
  <si>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</si>
  <si>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</si>
  <si>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</si>
  <si>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</si>
  <si>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</si>
  <si>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</si>
  <si>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</si>
  <si>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</si>
  <si>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</si>
  <si>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</si>
  <si>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</si>
  <si>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</si>
  <si>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</si>
  <si>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</si>
  <si>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</si>
  <si>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</si>
  <si>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</si>
  <si>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</si>
  <si>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</si>
  <si>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</si>
  <si>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</si>
  <si>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</si>
  <si>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</si>
  <si>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</si>
  <si>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</si>
  <si>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</si>
  <si>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</si>
  <si>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</si>
  <si>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</si>
  <si>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</si>
  <si>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</si>
  <si>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</si>
  <si>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</si>
  <si>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</si>
  <si>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</si>
  <si>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</si>
  <si>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</si>
  <si>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</si>
  <si>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</si>
  <si>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</si>
  <si>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</si>
  <si>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</si>
  <si>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</si>
  <si>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</si>
  <si>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</si>
  <si>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</si>
  <si>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</si>
  <si>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</si>
  <si>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</si>
  <si>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</si>
  <si>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</si>
  <si>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</si>
  <si>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</si>
  <si>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</si>
  <si>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</si>
  <si>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</si>
  <si>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</si>
  <si>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</si>
  <si>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</si>
  <si>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</si>
  <si>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</si>
  <si>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</si>
  <si>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</si>
  <si>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</si>
  <si>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</si>
  <si>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</si>
  <si>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</si>
  <si>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</si>
  <si>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</si>
  <si>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</si>
  <si>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</si>
  <si>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</si>
  <si>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</si>
  <si>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</si>
  <si>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</si>
  <si>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</si>
  <si>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</si>
  <si>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</si>
  <si>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</si>
  <si>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</si>
  <si>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</si>
  <si>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</si>
  <si>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</si>
  <si>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</si>
  <si>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</si>
  <si>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</si>
  <si>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</si>
  <si>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</si>
  <si>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</si>
  <si>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</si>
  <si>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</si>
  <si>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</si>
  <si>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</si>
  <si>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</si>
  <si>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</si>
  <si>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</si>
  <si>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</si>
  <si>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</si>
  <si>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</si>
  <si>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</si>
  <si>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</si>
  <si>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</si>
  <si>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</si>
  <si>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</si>
  <si>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</si>
  <si>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</si>
  <si>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</si>
  <si>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</si>
  <si>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</si>
  <si>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</si>
  <si>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</si>
  <si>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</si>
  <si>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</si>
  <si>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</si>
  <si>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</si>
  <si>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</si>
  <si>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</si>
  <si>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</si>
  <si>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</si>
  <si>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</si>
  <si>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</si>
  <si>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</si>
  <si>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</si>
  <si>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</si>
  <si>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</si>
  <si>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</si>
  <si>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</si>
  <si>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</si>
  <si>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</si>
  <si>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</si>
  <si>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</si>
  <si>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</si>
  <si>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</si>
  <si>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</si>
  <si>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</si>
  <si>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</si>
  <si>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</si>
  <si>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</si>
  <si>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</si>
  <si>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</si>
  <si>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</si>
  <si>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</si>
  <si>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</si>
  <si>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</si>
  <si>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</si>
  <si>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</si>
  <si>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</si>
  <si>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</si>
  <si>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</si>
  <si>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</si>
  <si>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</si>
  <si>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</si>
  <si>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</si>
  <si>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</si>
  <si>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</si>
  <si>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</si>
  <si>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</si>
  <si>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</si>
  <si>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</si>
  <si>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</si>
  <si>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</si>
  <si>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</si>
  <si>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</si>
  <si>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</si>
  <si>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</si>
  <si>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</si>
  <si>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</si>
  <si>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</si>
  <si>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</si>
  <si>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</si>
  <si>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</si>
  <si>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</si>
  <si>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</si>
  <si>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</si>
  <si>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</si>
  <si>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</si>
  <si>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</si>
  <si>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</si>
  <si>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</si>
  <si>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</si>
  <si>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</si>
  <si>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</si>
  <si>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</si>
  <si>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</si>
  <si>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</si>
  <si>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</si>
  <si>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</si>
  <si>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</si>
  <si>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</si>
  <si>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</si>
  <si>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</si>
  <si>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</si>
  <si>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</si>
  <si>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</si>
  <si>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</si>
  <si>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</si>
  <si>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</si>
  <si>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</si>
  <si>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</si>
  <si>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</si>
  <si>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</si>
  <si>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</si>
  <si>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</si>
  <si>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</si>
  <si>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</si>
  <si>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</si>
  <si>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</si>
  <si>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</si>
  <si>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</si>
  <si>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</si>
  <si>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</si>
  <si>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</si>
  <si>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</si>
  <si>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</si>
  <si>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</si>
  <si>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</si>
  <si>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</si>
  <si>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</si>
  <si>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</si>
  <si>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</si>
  <si>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</si>
  <si>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</si>
  <si>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</si>
  <si>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</si>
  <si>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</si>
  <si>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</si>
  <si>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</si>
  <si>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</si>
  <si>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</si>
  <si>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</si>
  <si>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</si>
  <si>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</si>
  <si>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</si>
  <si>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</si>
  <si>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</si>
  <si>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</si>
  <si>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</si>
  <si>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</si>
  <si>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</si>
  <si>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</si>
  <si>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</si>
  <si>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</si>
  <si>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</si>
  <si>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</si>
  <si>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</si>
  <si>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</si>
  <si>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</si>
  <si>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</si>
  <si>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</si>
  <si>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</si>
  <si>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</si>
  <si>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</si>
  <si>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</si>
  <si>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</si>
  <si>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</si>
  <si>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</si>
  <si>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</si>
  <si>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</si>
  <si>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</si>
  <si>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</si>
  <si>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</si>
  <si>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</si>
  <si>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</si>
  <si>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</si>
  <si>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</si>
  <si>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</si>
  <si>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</si>
  <si>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</si>
  <si>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</si>
  <si>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</si>
  <si>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</si>
  <si>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</si>
  <si>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</si>
  <si>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</si>
  <si>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</si>
  <si>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</si>
  <si>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</si>
  <si>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</si>
  <si>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</si>
  <si>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</si>
  <si>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</si>
  <si>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</si>
  <si>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</si>
  <si>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</si>
  <si>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</si>
  <si>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</si>
  <si>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</si>
  <si>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</si>
  <si>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</si>
  <si>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</si>
  <si>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</si>
  <si>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</si>
  <si>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</si>
  <si>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</si>
  <si>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</si>
  <si>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</si>
  <si>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</si>
  <si>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</si>
  <si>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</si>
  <si>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</si>
  <si>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</si>
  <si>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</si>
  <si>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</si>
  <si>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</si>
  <si>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</si>
  <si>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</si>
  <si>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</si>
  <si>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</si>
  <si>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</si>
  <si>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</si>
  <si>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</si>
  <si>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</si>
  <si>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</si>
  <si>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</si>
  <si>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</si>
  <si>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</si>
  <si>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</si>
  <si>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</si>
  <si>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</si>
  <si>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</si>
  <si>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</si>
  <si>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</si>
  <si>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</si>
  <si>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</si>
  <si>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</si>
  <si>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</si>
  <si>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</si>
  <si>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</si>
  <si>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</si>
  <si>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</si>
  <si>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</si>
  <si>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</si>
  <si>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</si>
  <si>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</si>
  <si>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</si>
  <si>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</si>
  <si>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</si>
  <si>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</si>
  <si>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</si>
  <si>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</si>
  <si>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</si>
  <si>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</si>
  <si>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</si>
  <si>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</si>
  <si>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</si>
  <si>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</si>
  <si>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</si>
  <si>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</si>
  <si>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</si>
  <si>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</si>
  <si>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</si>
  <si>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</si>
  <si>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</si>
  <si>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</si>
  <si>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</si>
  <si>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</si>
  <si>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</si>
  <si>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</si>
  <si>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</si>
  <si>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</si>
  <si>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</si>
  <si>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</si>
  <si>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</si>
  <si>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</si>
  <si>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</si>
  <si>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</si>
  <si>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</si>
  <si>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</si>
  <si>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</si>
  <si>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</si>
  <si>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</si>
  <si>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</si>
  <si>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</si>
  <si>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</si>
  <si>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</si>
  <si>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</si>
  <si>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</si>
  <si>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</si>
  <si>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</si>
  <si>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</si>
  <si>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</si>
  <si>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</si>
  <si>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</si>
  <si>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</si>
  <si>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</si>
  <si>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</si>
  <si>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</si>
  <si>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</si>
  <si>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</si>
  <si>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</si>
  <si>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</si>
  <si>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</si>
  <si>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</si>
  <si>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</si>
  <si>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</si>
  <si>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</si>
  <si>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</si>
  <si>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</si>
  <si>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</si>
  <si>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</si>
  <si>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</si>
  <si>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</si>
  <si>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</si>
  <si>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</si>
  <si>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</si>
  <si>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</si>
  <si>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</si>
  <si>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</si>
  <si>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</si>
  <si>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</si>
  <si>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</si>
  <si>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</si>
  <si>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</si>
  <si>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</si>
  <si>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</si>
  <si>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</si>
  <si>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</si>
  <si>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</si>
  <si>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</si>
  <si>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</si>
  <si>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</si>
  <si>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</si>
  <si>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</si>
  <si>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</si>
  <si>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</si>
  <si>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</si>
  <si>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</si>
  <si>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</si>
  <si>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</si>
  <si>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</si>
  <si>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</si>
  <si>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</si>
  <si>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</si>
  <si>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</si>
  <si>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</si>
  <si>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</si>
  <si>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</si>
  <si>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</si>
  <si>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</si>
  <si>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</si>
  <si>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</si>
  <si>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</si>
  <si>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</si>
  <si>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</si>
  <si>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</si>
  <si>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</si>
  <si>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</si>
  <si>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</si>
  <si>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</si>
  <si>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</si>
  <si>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</si>
  <si>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</si>
  <si>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</si>
  <si>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</si>
  <si>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</si>
  <si>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</si>
  <si>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</si>
  <si>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</si>
  <si>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</si>
  <si>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</si>
  <si>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</si>
  <si>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</si>
  <si>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</si>
  <si>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</si>
  <si>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</si>
  <si>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</si>
  <si>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</si>
  <si>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</si>
  <si>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</si>
  <si>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</si>
  <si>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</si>
  <si>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</si>
  <si>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</si>
  <si>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</si>
  <si>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</si>
  <si>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</si>
  <si>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</si>
  <si>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</si>
  <si>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</si>
  <si>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</si>
  <si>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</si>
  <si>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</si>
  <si>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</si>
  <si>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</si>
  <si>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</si>
  <si>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</si>
  <si>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</si>
  <si>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</si>
  <si>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</si>
  <si>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</si>
  <si>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</si>
  <si>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</si>
  <si>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</si>
  <si>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</si>
  <si>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</si>
  <si>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</si>
  <si>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</si>
  <si>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</si>
  <si>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</si>
  <si>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</si>
  <si>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</si>
  <si>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</si>
  <si>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</si>
  <si>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</si>
  <si>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</si>
  <si>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</si>
  <si>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</si>
  <si>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</si>
  <si>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</si>
  <si>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</si>
  <si>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</si>
  <si>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</si>
  <si>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</si>
  <si>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</si>
  <si>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</si>
  <si>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</si>
  <si>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</si>
  <si>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</si>
  <si>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</si>
  <si>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</si>
  <si>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</si>
  <si>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</si>
  <si>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</si>
  <si>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</si>
  <si>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</si>
  <si>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</si>
  <si>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</si>
  <si>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</si>
  <si>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</si>
  <si>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</si>
  <si>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</si>
  <si>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</si>
  <si>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</si>
  <si>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</si>
  <si>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</si>
  <si>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</si>
  <si>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</si>
  <si>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</si>
  <si>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</si>
  <si>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</si>
  <si>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</si>
  <si>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</si>
  <si>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</si>
  <si>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</si>
  <si>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</si>
  <si>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</si>
  <si>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</si>
  <si>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</si>
  <si>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</si>
  <si>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</si>
  <si>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</si>
  <si>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</si>
  <si>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</si>
  <si>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</si>
  <si>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</si>
  <si>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</si>
  <si>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</si>
  <si>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</si>
  <si>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</si>
  <si>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</si>
  <si>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</si>
  <si>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</si>
  <si>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</si>
  <si>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</si>
  <si>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</si>
  <si>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</si>
  <si>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</si>
  <si>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</si>
  <si>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</si>
  <si>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</si>
  <si>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</si>
  <si>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</si>
  <si>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</si>
  <si>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</si>
  <si>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</si>
  <si>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</si>
  <si>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</si>
  <si>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</si>
  <si>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</si>
  <si>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</si>
  <si>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</si>
  <si>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</si>
  <si>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</si>
  <si>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</si>
  <si>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</si>
  <si>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</si>
  <si>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</si>
  <si>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</si>
  <si>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</si>
  <si>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</si>
  <si>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</si>
  <si>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</si>
  <si>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</si>
  <si>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</si>
  <si>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</si>
  <si>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</si>
  <si>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</si>
  <si>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</si>
  <si>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</si>
  <si>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</si>
  <si>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</si>
  <si>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</si>
  <si>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</si>
  <si>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</si>
  <si>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</si>
  <si>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</si>
  <si>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</si>
  <si>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</si>
  <si>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</si>
  <si>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</si>
  <si>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</si>
  <si>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</si>
  <si>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</si>
  <si>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</si>
  <si>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</si>
  <si>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</si>
  <si>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</si>
  <si>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</si>
  <si>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</si>
  <si>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</si>
  <si>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</si>
  <si>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</si>
  <si>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</si>
  <si>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</si>
  <si>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</si>
  <si>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</si>
  <si>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</si>
  <si>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</si>
  <si>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</si>
  <si>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</si>
  <si>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</si>
  <si>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</si>
  <si>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</si>
  <si>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</si>
  <si>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</si>
  <si>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</si>
  <si>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</si>
  <si>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</si>
  <si>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</si>
  <si>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</si>
  <si>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</si>
  <si>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</si>
  <si>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</si>
  <si>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</si>
  <si>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</si>
  <si>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</si>
  <si>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</si>
  <si>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</si>
  <si>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</si>
  <si>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</si>
  <si>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</si>
  <si>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</si>
  <si>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</si>
  <si>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</si>
  <si>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</si>
  <si>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</si>
  <si>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</si>
  <si>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</si>
  <si>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</si>
  <si>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</si>
  <si>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</si>
  <si>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</si>
  <si>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</si>
  <si>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</si>
  <si>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</si>
  <si>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</si>
  <si>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</si>
  <si>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</si>
  <si>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</si>
  <si>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</si>
  <si>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</si>
  <si>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</si>
  <si>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</si>
  <si>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</si>
  <si>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</si>
  <si>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</si>
  <si>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</si>
  <si>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</si>
  <si>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</si>
  <si>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</si>
  <si>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</si>
  <si>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</si>
  <si>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</si>
  <si>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</si>
  <si>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</si>
  <si>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</si>
  <si>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</si>
  <si>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</si>
  <si>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</si>
  <si>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</si>
  <si>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</si>
  <si>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</si>
  <si>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</si>
  <si>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</si>
  <si>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</si>
  <si>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</si>
  <si>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</si>
  <si>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</si>
  <si>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</si>
  <si>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</si>
  <si>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</si>
  <si>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</si>
  <si>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</si>
  <si>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</si>
  <si>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</si>
  <si>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</si>
  <si>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</si>
  <si>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</si>
  <si>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</si>
  <si>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</si>
  <si>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</si>
  <si>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</si>
  <si>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</si>
  <si>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</si>
  <si>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</si>
  <si>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</si>
  <si>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</si>
  <si>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</si>
  <si>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</si>
  <si>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</si>
  <si>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</si>
  <si>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</si>
  <si>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</si>
  <si>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</si>
  <si>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</si>
  <si>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</si>
  <si>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</si>
  <si>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</si>
  <si>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</si>
  <si>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</si>
  <si>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</si>
  <si>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</si>
  <si>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</si>
  <si>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</si>
  <si>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</si>
  <si>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</si>
  <si>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</si>
  <si>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</si>
  <si>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</si>
  <si>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</si>
  <si>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</si>
  <si>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</si>
  <si>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</si>
  <si>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</si>
  <si>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</si>
  <si>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</si>
  <si>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</si>
  <si>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</si>
  <si>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</si>
  <si>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</si>
  <si>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</si>
  <si>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</si>
  <si>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</si>
  <si>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</si>
  <si>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</si>
  <si>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</si>
  <si>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</si>
  <si>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</si>
  <si>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</si>
  <si>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</si>
  <si>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</si>
  <si>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</si>
  <si>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</si>
  <si>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</si>
  <si>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</si>
  <si>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</si>
  <si>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</si>
  <si>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</si>
  <si>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</si>
  <si>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</si>
  <si>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</si>
  <si>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</si>
  <si>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</si>
  <si>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</si>
  <si>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</si>
  <si>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</si>
  <si>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</si>
  <si>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</si>
  <si>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</si>
  <si>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</si>
  <si>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</si>
  <si>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</si>
  <si>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</si>
  <si>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</si>
  <si>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</si>
  <si>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</si>
  <si>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</si>
  <si>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</si>
  <si>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</si>
  <si>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</si>
  <si>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</si>
  <si>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</si>
  <si>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</si>
  <si>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</si>
  <si>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</si>
  <si>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</si>
  <si>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</si>
  <si>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</si>
  <si>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</si>
  <si>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</si>
  <si>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</si>
  <si>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</si>
  <si>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</si>
  <si>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</si>
  <si>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</si>
  <si>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</si>
  <si>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</si>
  <si>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</si>
  <si>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</si>
  <si>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</si>
  <si>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</si>
  <si>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</si>
  <si>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</si>
  <si>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</si>
  <si>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</si>
  <si>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</si>
  <si>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</si>
  <si>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</si>
  <si>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</si>
  <si>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</si>
  <si>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</si>
  <si>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</si>
  <si>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</si>
  <si>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</si>
  <si>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</si>
  <si>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</si>
  <si>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</si>
  <si>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</si>
  <si>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</si>
  <si>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</si>
  <si>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</si>
  <si>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</si>
  <si>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</si>
  <si>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</si>
  <si>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</si>
  <si>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</si>
  <si>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</si>
  <si>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</si>
  <si>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</si>
  <si>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</si>
  <si>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</si>
  <si>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</si>
  <si>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</si>
  <si>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</si>
  <si>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</si>
  <si>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</si>
  <si>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</si>
  <si>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</si>
  <si>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</si>
  <si>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</si>
  <si>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</si>
  <si>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</si>
  <si>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</si>
  <si>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</si>
  <si>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</si>
  <si>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</si>
  <si>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</si>
  <si>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</si>
  <si>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</si>
  <si>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</si>
  <si>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</si>
  <si>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</si>
  <si>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</si>
  <si>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</si>
  <si>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</si>
  <si>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</si>
  <si>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</si>
  <si>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</si>
  <si>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</si>
  <si>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</si>
  <si>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</si>
  <si>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</si>
  <si>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</si>
  <si>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</si>
  <si>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</si>
  <si>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</si>
  <si>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</si>
  <si>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</si>
  <si>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</si>
  <si>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</si>
  <si>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</si>
  <si>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</si>
  <si>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</si>
  <si>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</si>
  <si>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</si>
  <si>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</si>
  <si>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</si>
  <si>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</si>
  <si>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</si>
  <si>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</si>
  <si>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</si>
  <si>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</si>
  <si>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</si>
  <si>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</si>
  <si>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</si>
  <si>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</si>
  <si>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</si>
  <si>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</si>
  <si>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</si>
  <si>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</si>
  <si>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</si>
  <si>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</si>
  <si>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</si>
  <si>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</si>
  <si>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</si>
  <si>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</si>
  <si>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</si>
  <si>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</si>
  <si>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</si>
  <si>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</si>
  <si>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</si>
  <si>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</si>
  <si>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</si>
  <si>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</si>
  <si>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</si>
  <si>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</si>
  <si>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</si>
  <si>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</si>
  <si>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</si>
  <si>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</si>
  <si>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</si>
  <si>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</si>
  <si>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</si>
  <si>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</si>
  <si>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</si>
  <si>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</si>
  <si>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</si>
  <si>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</si>
  <si>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</si>
  <si>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</si>
  <si>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</si>
  <si>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</si>
  <si>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</si>
  <si>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</si>
  <si>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</si>
  <si>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</si>
  <si>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</si>
  <si>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</si>
  <si>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</si>
  <si>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</si>
  <si>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</si>
  <si>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</si>
  <si>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</si>
  <si>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</si>
  <si>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</si>
  <si>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</si>
  <si>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</si>
  <si>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</si>
  <si>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</si>
  <si>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</si>
  <si>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</si>
  <si>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</si>
  <si>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</si>
  <si>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</si>
  <si>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</si>
  <si>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</si>
  <si>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</si>
  <si>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</si>
  <si>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</si>
  <si>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</si>
  <si>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</si>
  <si>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</si>
  <si>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</si>
  <si>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</si>
  <si>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</si>
  <si>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</si>
  <si>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</si>
  <si>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</si>
  <si>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</si>
  <si>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</si>
  <si>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</si>
  <si>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</si>
  <si>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</si>
  <si>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</si>
  <si>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</si>
  <si>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</si>
  <si>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</si>
  <si>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</si>
  <si>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</si>
  <si>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</si>
  <si>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</si>
  <si>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</si>
  <si>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</si>
  <si>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</si>
  <si>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</si>
  <si>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</si>
  <si>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</si>
  <si>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</si>
  <si>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</si>
  <si>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</si>
  <si>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</si>
  <si>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</si>
  <si>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</si>
  <si>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</si>
  <si>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</si>
  <si>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</si>
  <si>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</si>
  <si>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</si>
  <si>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</si>
  <si>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</si>
  <si>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</si>
  <si>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</si>
  <si>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</si>
  <si>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</si>
  <si>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</si>
  <si>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</si>
  <si>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</si>
  <si>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</si>
  <si>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</si>
  <si>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</si>
  <si>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</si>
  <si>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</si>
  <si>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</si>
  <si>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</si>
  <si>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</si>
  <si>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</si>
  <si>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</si>
  <si>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</si>
  <si>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</si>
  <si>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</si>
  <si>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</si>
  <si>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</si>
  <si>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</si>
  <si>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</si>
  <si>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</si>
  <si>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</si>
  <si>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</si>
  <si>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</si>
  <si>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</si>
  <si>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</si>
  <si>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</si>
  <si>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</si>
  <si>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</si>
  <si>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</si>
  <si>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</si>
  <si>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</si>
  <si>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</si>
  <si>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</si>
  <si>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</si>
  <si>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</si>
  <si>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</si>
  <si>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</si>
  <si>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</si>
  <si>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</si>
  <si>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</si>
  <si>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</si>
  <si>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</si>
  <si>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</si>
  <si>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</si>
  <si>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</si>
  <si>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</si>
  <si>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</si>
  <si>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</si>
  <si>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</si>
  <si>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</si>
  <si>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</si>
  <si>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</si>
  <si>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</si>
  <si>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</si>
  <si>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</si>
  <si>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</si>
  <si>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</si>
  <si>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</si>
  <si>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</si>
  <si>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</si>
  <si>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</si>
  <si>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</si>
  <si>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</si>
  <si>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</si>
  <si>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</si>
  <si>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</si>
  <si>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</si>
  <si>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</si>
  <si>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</si>
  <si>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</si>
  <si>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</si>
  <si>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</si>
  <si>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</si>
  <si>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</si>
  <si>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</si>
  <si>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</si>
  <si>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</si>
  <si>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</si>
  <si>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</si>
  <si>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</si>
  <si>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</si>
  <si>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</si>
  <si>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</si>
  <si>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</si>
  <si>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</si>
  <si>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</si>
  <si>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</si>
  <si>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</si>
  <si>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</si>
  <si>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</si>
  <si>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</si>
  <si>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</si>
  <si>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</si>
  <si>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</si>
  <si>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</si>
  <si>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</si>
  <si>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</si>
  <si>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</si>
  <si>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</si>
  <si>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</si>
  <si>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</si>
  <si>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</si>
  <si>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</si>
  <si>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</si>
  <si>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</si>
  <si>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</si>
  <si>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</si>
  <si>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</si>
  <si>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</si>
  <si>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</si>
  <si>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</si>
  <si>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</si>
  <si>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</si>
  <si>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</si>
  <si>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</si>
  <si>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</si>
  <si>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</si>
  <si>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</si>
  <si>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</si>
  <si>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</si>
  <si>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</si>
  <si>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</si>
  <si>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</si>
  <si>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</si>
  <si>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</si>
  <si>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</si>
  <si>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</si>
  <si>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</si>
  <si>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</si>
  <si>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</si>
  <si>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</si>
  <si>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</si>
  <si>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</si>
  <si>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</si>
  <si>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</si>
  <si>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</si>
  <si>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</si>
  <si>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</si>
  <si>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</si>
  <si>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</si>
  <si>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</si>
  <si>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</si>
  <si>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</si>
  <si>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</si>
  <si>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</si>
  <si>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</si>
  <si>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</si>
  <si>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</si>
  <si>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</si>
  <si>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</si>
  <si>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</si>
  <si>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</si>
  <si>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</si>
  <si>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</si>
  <si>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</si>
  <si>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</si>
  <si>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</si>
  <si>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</si>
  <si>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</si>
  <si>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</si>
  <si>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</si>
  <si>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</si>
  <si>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</si>
  <si>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</si>
  <si>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</si>
  <si>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</si>
  <si>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</si>
  <si>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</si>
  <si>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</si>
  <si>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</si>
  <si>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</si>
  <si>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</si>
  <si>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</si>
  <si>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</si>
  <si>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</si>
  <si>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</si>
  <si>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</si>
  <si>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</si>
  <si>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</si>
  <si>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</si>
  <si>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</si>
  <si>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</si>
  <si>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</si>
  <si>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</si>
  <si>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</si>
  <si>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</si>
  <si>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</si>
  <si>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</si>
  <si>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</si>
  <si>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</si>
  <si>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</si>
  <si>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</si>
  <si>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</si>
  <si>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</si>
  <si>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</si>
  <si>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</si>
  <si>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</si>
  <si>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</si>
  <si>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</si>
  <si>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</si>
  <si>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</si>
  <si>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</si>
  <si>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</si>
  <si>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</si>
  <si>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</si>
  <si>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</si>
  <si>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</si>
  <si>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</si>
  <si>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</si>
  <si>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</si>
  <si>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</si>
  <si>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</si>
  <si>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</si>
  <si>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</si>
  <si>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</si>
  <si>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</si>
  <si>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</si>
  <si>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</si>
  <si>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</si>
  <si>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</si>
  <si>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</si>
  <si>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</si>
  <si>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</si>
  <si>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</si>
  <si>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</si>
  <si>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</si>
  <si>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</si>
  <si>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</si>
  <si>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</si>
  <si>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</si>
  <si>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</si>
  <si>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</si>
  <si>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</si>
  <si>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</si>
  <si>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</si>
  <si>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</si>
  <si>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</si>
  <si>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</si>
  <si>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</si>
  <si>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</si>
  <si>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</si>
  <si>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</si>
  <si>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</si>
  <si>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</si>
  <si>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</si>
  <si>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</si>
  <si>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</si>
  <si>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</si>
  <si>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</si>
  <si>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</si>
  <si>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</si>
  <si>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</si>
  <si>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</si>
  <si>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</si>
  <si>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</si>
  <si>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</si>
  <si>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</si>
  <si>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</si>
  <si>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</si>
  <si>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</si>
  <si>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</si>
  <si>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</si>
  <si>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</si>
  <si>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</si>
  <si>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</si>
  <si>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</si>
  <si>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</si>
  <si>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</si>
  <si>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</si>
  <si>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</si>
  <si>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</si>
  <si>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</si>
  <si>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</si>
  <si>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</si>
  <si>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</si>
  <si>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</si>
  <si>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</si>
  <si>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</si>
  <si>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</si>
  <si>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</si>
  <si>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</si>
  <si>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</si>
  <si>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</si>
  <si>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</si>
  <si>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</si>
  <si>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</si>
  <si>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</si>
  <si>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</si>
  <si>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</si>
  <si>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</si>
  <si>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</si>
  <si>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</si>
  <si>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</si>
  <si>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</si>
  <si>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</si>
  <si>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</si>
  <si>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</si>
  <si>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</si>
  <si>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</si>
  <si>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</si>
  <si>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</si>
  <si>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</si>
  <si>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</si>
  <si>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</si>
  <si>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</si>
  <si>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</si>
  <si>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</si>
  <si>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</si>
  <si>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</si>
  <si>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</si>
  <si>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</si>
  <si>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</si>
  <si>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</si>
  <si>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</si>
  <si>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</si>
  <si>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</si>
  <si>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</si>
  <si>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</si>
  <si>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</si>
  <si>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</si>
  <si>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</si>
  <si>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</si>
  <si>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</si>
  <si>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</si>
  <si>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</si>
  <si>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</si>
  <si>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</si>
  <si>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</si>
  <si>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</si>
  <si>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</si>
  <si>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</si>
  <si>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</si>
  <si>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</si>
  <si>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</si>
  <si>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</si>
  <si>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</si>
  <si>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</si>
  <si>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</si>
  <si>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</si>
  <si>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</si>
  <si>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</si>
  <si>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</si>
  <si>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</si>
  <si>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</si>
  <si>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</si>
  <si>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</si>
  <si>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</si>
  <si>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</si>
  <si>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</si>
  <si>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</si>
  <si>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</si>
  <si>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</si>
  <si>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</si>
  <si>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</si>
  <si>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</si>
  <si>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</si>
  <si>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</si>
  <si>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</si>
  <si>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</si>
  <si>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</si>
  <si>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</si>
  <si>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</si>
  <si>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</si>
  <si>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</si>
  <si>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</si>
  <si>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</si>
  <si>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</si>
  <si>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</si>
  <si>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</si>
  <si>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</si>
  <si>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</si>
  <si>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</si>
  <si>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</si>
  <si>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</si>
  <si>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</si>
  <si>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</si>
  <si>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</si>
  <si>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</si>
  <si>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</si>
  <si>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</si>
  <si>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</si>
  <si>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</si>
  <si>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</si>
  <si>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</si>
  <si>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</si>
  <si>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</si>
  <si>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</si>
  <si>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</si>
  <si>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</si>
  <si>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</si>
  <si>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</si>
  <si>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</si>
  <si>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</si>
  <si>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</si>
  <si>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</si>
  <si>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</si>
  <si>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</si>
  <si>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</si>
  <si>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</si>
  <si>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</si>
  <si>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</si>
  <si>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</si>
  <si>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</si>
  <si>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</si>
  <si>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</si>
  <si>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</si>
  <si>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</si>
  <si>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</si>
  <si>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</si>
  <si>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</si>
  <si>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</si>
  <si>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</si>
  <si>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</si>
  <si>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</si>
  <si>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</si>
  <si>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</si>
  <si>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</si>
  <si>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</si>
  <si>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</si>
  <si>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</si>
  <si>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</si>
  <si>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</si>
  <si>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</si>
  <si>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</si>
  <si>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</si>
  <si>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</si>
  <si>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</si>
  <si>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</si>
  <si>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</si>
  <si>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</si>
  <si>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</si>
  <si>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</si>
  <si>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</si>
  <si>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</si>
  <si>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</si>
  <si>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</si>
  <si>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</si>
  <si>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</si>
  <si>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</si>
  <si>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</si>
  <si>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</si>
  <si>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</si>
  <si>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</si>
  <si>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</si>
  <si>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</si>
  <si>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</si>
  <si>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</si>
  <si>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</si>
  <si>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</si>
  <si>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</si>
  <si>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</si>
  <si>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</si>
  <si>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</si>
  <si>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</si>
  <si>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</si>
  <si>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</si>
  <si>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</si>
  <si>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</si>
  <si>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</si>
  <si>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</si>
  <si>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</si>
  <si>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</si>
  <si>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</si>
  <si>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</si>
  <si>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</si>
  <si>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</si>
  <si>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</si>
  <si>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</si>
  <si>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</si>
  <si>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</si>
  <si>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</si>
  <si>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</si>
  <si>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</si>
  <si>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</si>
  <si>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</si>
  <si>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</si>
  <si>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</si>
  <si>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</si>
  <si>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</si>
  <si>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</si>
  <si>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</si>
  <si>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</si>
  <si>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</si>
  <si>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</si>
  <si>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</si>
  <si>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</si>
  <si>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</si>
  <si>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</si>
  <si>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</si>
  <si>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</si>
  <si>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</si>
  <si>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</si>
  <si>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</si>
  <si>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</si>
  <si>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</si>
  <si>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</si>
  <si>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</si>
  <si>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</si>
  <si>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</si>
  <si>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</si>
  <si>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</si>
  <si>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</si>
  <si>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</si>
  <si>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</si>
  <si>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</si>
  <si>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</si>
  <si>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</si>
  <si>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</si>
  <si>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</si>
  <si>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</si>
  <si>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</si>
  <si>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</si>
  <si>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</si>
  <si>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</si>
  <si>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</si>
  <si>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</si>
  <si>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</si>
  <si>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</si>
  <si>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</si>
  <si>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</si>
  <si>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</si>
  <si>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</si>
  <si>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</si>
  <si>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</si>
  <si>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</si>
  <si>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</si>
  <si>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</si>
  <si>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</si>
  <si>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</si>
  <si>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</si>
  <si>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</si>
  <si>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</si>
  <si>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</si>
  <si>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</si>
  <si>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</si>
  <si>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</si>
  <si>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</si>
  <si>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</si>
  <si>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</si>
  <si>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</si>
  <si>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</si>
  <si>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</si>
  <si>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</si>
  <si>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</si>
  <si>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</si>
  <si>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</si>
  <si>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</si>
  <si>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</si>
  <si>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</si>
  <si>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</si>
  <si>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</si>
  <si>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</si>
  <si>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</si>
  <si>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</si>
  <si>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</si>
  <si>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</si>
  <si>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</si>
  <si>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</si>
  <si>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</si>
  <si>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</si>
  <si>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</si>
  <si>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</si>
  <si>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</si>
  <si>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</si>
  <si>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</si>
  <si>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</si>
  <si>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</si>
  <si>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</si>
  <si>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</si>
  <si>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</si>
  <si>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</si>
  <si>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</si>
  <si>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</si>
  <si>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</si>
  <si>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</si>
  <si>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</si>
  <si>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</si>
  <si>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</si>
  <si>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</si>
  <si>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</si>
  <si>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</si>
  <si>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</si>
  <si>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</si>
  <si>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</si>
  <si>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</si>
  <si>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</si>
  <si>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</si>
  <si>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</si>
  <si>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</si>
  <si>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</si>
  <si>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</si>
  <si>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</si>
  <si>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</si>
  <si>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</si>
  <si>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</si>
  <si>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</si>
  <si>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</si>
  <si>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</si>
  <si>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</si>
  <si>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</si>
  <si>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</si>
  <si>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</si>
  <si>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</si>
  <si>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</si>
  <si>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</si>
  <si>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</si>
  <si>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</si>
  <si>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</si>
  <si>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</si>
  <si>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</si>
  <si>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</si>
  <si>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</si>
  <si>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</si>
  <si>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</si>
  <si>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</si>
  <si>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</si>
  <si>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</si>
  <si>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</si>
  <si>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</si>
  <si>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</si>
  <si>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</si>
  <si>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</si>
  <si>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</si>
  <si>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</si>
  <si>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</si>
  <si>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</si>
  <si>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</si>
  <si>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</si>
  <si>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</si>
  <si>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</si>
  <si>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</si>
  <si>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</si>
  <si>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</si>
  <si>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</si>
  <si>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</si>
  <si>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</si>
  <si>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</si>
  <si>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</si>
  <si>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</si>
  <si>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</si>
  <si>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</si>
  <si>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</si>
  <si>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</si>
  <si>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</si>
  <si>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</si>
  <si>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</si>
  <si>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</si>
  <si>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</si>
  <si>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</si>
  <si>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</si>
  <si>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</si>
  <si>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</si>
  <si>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</si>
  <si>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</si>
  <si>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</si>
  <si>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</si>
  <si>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</si>
  <si>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</si>
  <si>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</si>
  <si>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</si>
  <si>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</si>
  <si>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</si>
  <si>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</si>
  <si>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</si>
  <si>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</si>
  <si>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</si>
  <si>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</si>
  <si>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</si>
  <si>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</si>
  <si>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</si>
  <si>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</si>
  <si>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</si>
  <si>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</si>
  <si>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</si>
  <si>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</si>
  <si>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</si>
  <si>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</si>
  <si>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</si>
  <si>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</si>
  <si>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</si>
  <si>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</si>
  <si>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</si>
  <si>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</si>
  <si>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</si>
  <si>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</si>
  <si>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</si>
  <si>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</si>
  <si>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</si>
  <si>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</si>
  <si>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</si>
  <si>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</si>
  <si>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</si>
  <si>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</si>
  <si>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</si>
  <si>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</si>
  <si>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</si>
  <si>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</si>
  <si>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</si>
  <si>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</si>
  <si>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</si>
  <si>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</si>
  <si>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</si>
  <si>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</si>
  <si>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</si>
  <si>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</si>
  <si>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</si>
  <si>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</si>
  <si>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</si>
  <si>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</si>
  <si>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</si>
  <si>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</si>
  <si>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</si>
  <si>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</si>
  <si>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</si>
  <si>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</si>
  <si>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</si>
  <si>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</si>
  <si>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</si>
  <si>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</si>
  <si>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</si>
  <si>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</si>
  <si>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</si>
  <si>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</si>
  <si>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</si>
  <si>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</si>
  <si>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</si>
  <si>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</si>
  <si>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</si>
  <si>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</si>
  <si>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</si>
  <si>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</si>
  <si>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</si>
  <si>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</si>
  <si>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</si>
  <si>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</si>
  <si>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</si>
  <si>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</si>
  <si>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</si>
  <si>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</si>
  <si>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</si>
  <si>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</si>
  <si>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</si>
  <si>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</si>
  <si>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</si>
  <si>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</si>
  <si>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</si>
  <si>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</si>
  <si>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</si>
  <si>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</si>
  <si>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</si>
  <si>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</si>
  <si>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</si>
  <si>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</si>
  <si>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</si>
  <si>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</si>
  <si>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</si>
  <si>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</si>
  <si>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</si>
  <si>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</si>
  <si>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</si>
  <si>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</si>
  <si>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</si>
  <si>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</si>
  <si>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</si>
  <si>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</si>
  <si>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</si>
  <si>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</si>
  <si>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</si>
  <si>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</si>
  <si>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</si>
  <si>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</si>
  <si>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</si>
  <si>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</si>
  <si>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</si>
  <si>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</si>
  <si>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</si>
  <si>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</si>
  <si>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</si>
  <si>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</si>
  <si>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</si>
  <si>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</si>
  <si>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</si>
  <si>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</si>
  <si>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</si>
  <si>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</si>
  <si>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</si>
  <si>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</si>
  <si>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</si>
  <si>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</si>
  <si>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</si>
  <si>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</si>
  <si>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</si>
  <si>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</si>
  <si>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</si>
  <si>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</si>
  <si>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</si>
  <si>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</si>
  <si>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</si>
  <si>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</si>
  <si>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</si>
  <si>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</si>
  <si>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</si>
  <si>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</si>
  <si>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</si>
  <si>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</si>
  <si>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</si>
  <si>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</si>
  <si>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</si>
  <si>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</si>
  <si>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</si>
  <si>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</si>
  <si>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</si>
  <si>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</si>
  <si>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</si>
  <si>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</si>
  <si>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</si>
  <si>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</si>
  <si>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</si>
  <si>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</si>
  <si>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</si>
  <si>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</si>
  <si>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</si>
  <si>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</si>
  <si>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</si>
  <si>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</si>
  <si>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</si>
  <si>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</si>
  <si>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</si>
  <si>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</si>
  <si>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</si>
  <si>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</si>
  <si>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</si>
  <si>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</si>
  <si>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</si>
  <si>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</si>
  <si>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</si>
  <si>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</si>
  <si>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</si>
  <si>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</si>
  <si>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</si>
  <si>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</si>
  <si>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</si>
  <si>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</si>
  <si>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</si>
  <si>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</si>
  <si>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</si>
  <si>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</si>
  <si>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</si>
  <si>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</si>
  <si>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</si>
  <si>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</si>
  <si>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</si>
  <si>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</si>
  <si>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</si>
  <si>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</si>
  <si>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</si>
  <si>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</si>
  <si>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</si>
  <si>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</si>
  <si>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</si>
  <si>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</si>
  <si>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</si>
  <si>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</si>
  <si>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</si>
  <si>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</si>
  <si>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</si>
  <si>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</si>
  <si>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</si>
  <si>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</si>
  <si>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</si>
  <si>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</si>
  <si>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</si>
  <si>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</si>
  <si>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</si>
  <si>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</si>
  <si>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</si>
  <si>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</si>
  <si>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</si>
  <si>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</si>
  <si>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</si>
  <si>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</si>
  <si>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</si>
  <si>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</si>
  <si>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</si>
  <si>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</si>
  <si>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</si>
  <si>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</si>
  <si>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</si>
  <si>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</si>
  <si>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</si>
  <si>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</si>
  <si>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</si>
  <si>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</si>
  <si>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</si>
  <si>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</si>
  <si>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</si>
  <si>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</si>
  <si>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</si>
  <si>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</si>
  <si>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</si>
  <si>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</si>
  <si>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</si>
  <si>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</si>
  <si>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</si>
  <si>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</si>
  <si>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</si>
  <si>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</si>
  <si>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</si>
  <si>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</si>
  <si>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</si>
  <si>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</si>
  <si>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</si>
  <si>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</si>
  <si>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</si>
  <si>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</si>
  <si>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</si>
  <si>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</si>
  <si>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</si>
  <si>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</si>
  <si>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</si>
  <si>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</si>
  <si>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</si>
  <si>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</si>
  <si>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</si>
  <si>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</si>
  <si>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</si>
  <si>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</si>
  <si>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</si>
  <si>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</si>
  <si>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</si>
  <si>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</si>
  <si>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</si>
  <si>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</si>
  <si>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</si>
  <si>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</si>
  <si>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</si>
  <si>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</si>
  <si>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</si>
  <si>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</si>
  <si>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</si>
  <si>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</si>
  <si>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</si>
  <si>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</si>
  <si>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</si>
  <si>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</si>
  <si>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</si>
  <si>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</si>
  <si>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</si>
  <si>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</si>
  <si>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</si>
  <si>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</si>
  <si>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</si>
  <si>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</si>
  <si>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</si>
  <si>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</si>
  <si>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</si>
  <si>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</si>
  <si>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</si>
  <si>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</si>
  <si>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</si>
  <si>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</si>
  <si>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</si>
  <si>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</si>
  <si>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</si>
  <si>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</si>
  <si>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</si>
  <si>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</si>
  <si>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</si>
  <si>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</si>
  <si>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</si>
  <si>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</si>
  <si>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</si>
  <si>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</si>
  <si>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</si>
  <si>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</si>
  <si>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</si>
  <si>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</si>
  <si>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</si>
  <si>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</si>
  <si>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</si>
  <si>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</si>
  <si>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</si>
  <si>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</si>
  <si>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</si>
  <si>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</si>
  <si>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</si>
  <si>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</si>
  <si>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</si>
  <si>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</si>
  <si>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</si>
  <si>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</si>
  <si>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</si>
  <si>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</si>
  <si>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</si>
  <si>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</si>
  <si>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</si>
  <si>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</si>
  <si>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</si>
  <si>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</si>
  <si>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</si>
  <si>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</si>
  <si>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</si>
  <si>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</si>
  <si>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</si>
  <si>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</si>
  <si>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</si>
  <si>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</si>
  <si>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</si>
  <si>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</si>
  <si>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</si>
  <si>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</si>
  <si>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</si>
  <si>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</si>
  <si>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</si>
  <si>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</si>
  <si>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</si>
  <si>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</si>
  <si>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</si>
  <si>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</si>
  <si>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</si>
  <si>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</si>
  <si>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</si>
  <si>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</si>
  <si>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</si>
  <si>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</si>
  <si>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</si>
  <si>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</si>
  <si>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</si>
  <si>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</si>
  <si>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</si>
  <si>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</si>
  <si>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</si>
  <si>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</si>
  <si>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</si>
  <si>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</si>
  <si>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</si>
  <si>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</si>
  <si>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</si>
  <si>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</si>
  <si>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</si>
  <si>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</si>
  <si>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</si>
  <si>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</si>
  <si>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</si>
  <si>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</si>
  <si>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</si>
  <si>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</si>
  <si>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</si>
  <si>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</si>
  <si>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</si>
  <si>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</si>
  <si>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</si>
  <si>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</si>
  <si>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</si>
  <si>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</si>
  <si>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</si>
  <si>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</si>
  <si>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</si>
  <si>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</si>
  <si>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</si>
  <si>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</si>
  <si>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</si>
  <si>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</si>
  <si>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</si>
  <si>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</si>
  <si>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</si>
  <si>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</si>
  <si>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</si>
  <si>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</si>
  <si>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</si>
  <si>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</si>
  <si>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</si>
  <si>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</si>
  <si>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</si>
  <si>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</si>
  <si>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</si>
  <si>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</si>
  <si>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</si>
  <si>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</si>
  <si>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</si>
  <si>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</si>
  <si>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</si>
  <si>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</si>
  <si>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</si>
  <si>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</si>
  <si>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</si>
  <si>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</si>
  <si>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</si>
  <si>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</si>
  <si>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</si>
  <si>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</si>
  <si>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</si>
  <si>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</si>
  <si>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</si>
  <si>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</si>
  <si>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</si>
  <si>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</si>
  <si>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</si>
  <si>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</si>
  <si>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</si>
  <si>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</si>
  <si>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</si>
  <si>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</si>
  <si>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</si>
  <si>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</si>
  <si>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</si>
  <si>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</si>
  <si>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</si>
  <si>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</si>
  <si>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</si>
  <si>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</si>
  <si>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</si>
  <si>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</si>
  <si>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</si>
  <si>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</si>
  <si>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</si>
  <si>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</si>
  <si>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</si>
  <si>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</si>
  <si>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</si>
  <si>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</si>
  <si>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</si>
  <si>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</si>
  <si>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</si>
  <si>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</si>
  <si>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</si>
  <si>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</si>
  <si>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</si>
  <si>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</si>
  <si>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</si>
  <si>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</si>
  <si>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</si>
  <si>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</si>
  <si>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</si>
  <si>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</si>
  <si>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</si>
  <si>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</si>
  <si>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</si>
  <si>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</si>
  <si>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</si>
  <si>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</si>
  <si>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</si>
  <si>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</si>
  <si>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</si>
  <si>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</si>
  <si>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</si>
  <si>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</si>
  <si>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</si>
  <si>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</si>
  <si>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</si>
  <si>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</si>
  <si>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</si>
  <si>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</si>
  <si>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</si>
  <si>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</si>
  <si>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</si>
  <si>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</si>
  <si>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</si>
  <si>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</si>
  <si>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</si>
  <si>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</si>
  <si>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</si>
  <si>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</si>
  <si>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</si>
  <si>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</si>
  <si>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</si>
  <si>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</si>
  <si>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</si>
  <si>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</si>
  <si>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</si>
  <si>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</si>
  <si>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</si>
  <si>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</si>
  <si>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</si>
  <si>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</si>
  <si>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</si>
  <si>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</si>
  <si>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</si>
  <si>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</si>
  <si>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</si>
  <si>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</si>
  <si>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</si>
  <si>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</si>
  <si>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</si>
  <si>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</si>
  <si>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</si>
  <si>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</si>
  <si>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</si>
  <si>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</si>
  <si>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</si>
  <si>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</si>
  <si>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</si>
  <si>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</si>
  <si>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</si>
  <si>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</si>
  <si>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</si>
  <si>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</si>
  <si>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</si>
  <si>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</si>
  <si>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</si>
  <si>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</si>
  <si>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</si>
  <si>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</si>
  <si>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</si>
  <si>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</si>
  <si>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</si>
  <si>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</si>
  <si>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</si>
  <si>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</si>
  <si>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</si>
  <si>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</si>
  <si>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</si>
  <si>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</si>
  <si>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</si>
  <si>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</si>
  <si>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</si>
  <si>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</si>
  <si>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</si>
  <si>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</si>
  <si>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</si>
  <si>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</si>
  <si>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</si>
  <si>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</si>
  <si>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</si>
  <si>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</si>
  <si>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</si>
  <si>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</si>
  <si>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</si>
  <si>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</si>
  <si>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</si>
  <si>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</si>
  <si>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</si>
  <si>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</si>
  <si>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</si>
  <si>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</si>
  <si>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</si>
  <si>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</si>
  <si>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</si>
  <si>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</si>
  <si>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</si>
  <si>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</si>
  <si>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</si>
  <si>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</si>
  <si>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</si>
  <si>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</si>
  <si>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</si>
  <si>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</si>
  <si>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</si>
  <si>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</si>
  <si>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</si>
  <si>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</si>
  <si>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</si>
  <si>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</si>
  <si>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</si>
  <si>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</si>
  <si>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</si>
  <si>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</si>
  <si>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</si>
  <si>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</si>
  <si>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</si>
  <si>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</si>
  <si>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</si>
  <si>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</si>
  <si>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</si>
  <si>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</si>
  <si>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</si>
  <si>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</si>
  <si>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</si>
  <si>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</si>
  <si>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</si>
  <si>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</si>
  <si>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</si>
  <si>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</si>
  <si>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</si>
  <si>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</si>
  <si>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</si>
  <si>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</si>
  <si>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</si>
  <si>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</si>
  <si>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</si>
  <si>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</si>
  <si>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</si>
  <si>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</si>
  <si>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</si>
  <si>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</si>
  <si>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</si>
  <si>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</si>
  <si>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</si>
  <si>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</si>
  <si>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</si>
  <si>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</si>
  <si>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</si>
  <si>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</si>
  <si>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</si>
  <si>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</si>
  <si>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</si>
  <si>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</si>
  <si>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</si>
  <si>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</si>
  <si>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</si>
  <si>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</si>
  <si>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</si>
  <si>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</si>
  <si>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</si>
  <si>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</si>
  <si>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</si>
  <si>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</si>
  <si>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</si>
  <si>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</si>
  <si>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</si>
  <si>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</si>
  <si>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</si>
  <si>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</si>
  <si>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</si>
  <si>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</si>
  <si>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</si>
  <si>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</si>
  <si>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</si>
  <si>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</si>
  <si>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</si>
  <si>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</si>
  <si>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</si>
  <si>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</si>
  <si>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</si>
  <si>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</si>
  <si>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</si>
  <si>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</si>
  <si>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</si>
  <si>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</si>
  <si>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</si>
  <si>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</si>
  <si>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</si>
  <si>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</si>
  <si>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</si>
  <si>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</si>
  <si>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</si>
  <si>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</si>
  <si>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</si>
  <si>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</si>
  <si>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</si>
  <si>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</si>
  <si>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</si>
  <si>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</si>
  <si>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</si>
  <si>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</si>
  <si>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</si>
  <si>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</si>
  <si>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</si>
  <si>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</si>
  <si>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</si>
  <si>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</si>
  <si>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</si>
  <si>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</si>
  <si>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</si>
  <si>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</si>
  <si>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</si>
  <si>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</si>
  <si>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</si>
  <si>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</si>
  <si>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</si>
  <si>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</si>
  <si>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</si>
  <si>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</si>
  <si>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</si>
  <si>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</si>
  <si>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</si>
  <si>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</si>
  <si>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</si>
  <si>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</si>
  <si>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</si>
  <si>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</si>
  <si>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</si>
  <si>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</si>
  <si>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</si>
  <si>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</si>
  <si>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</si>
  <si>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</si>
  <si>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</si>
  <si>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</si>
  <si>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</si>
  <si>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</si>
  <si>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</si>
  <si>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</si>
  <si>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</si>
  <si>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</si>
  <si>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</si>
  <si>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</si>
  <si>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</si>
  <si>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</si>
  <si>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</si>
  <si>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</si>
  <si>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</si>
  <si>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</si>
  <si>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</si>
  <si>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</si>
  <si>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</si>
  <si>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</si>
  <si>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</si>
  <si>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</si>
  <si>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</si>
  <si>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</si>
  <si>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</si>
  <si>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</si>
  <si>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</si>
  <si>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</si>
  <si>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</si>
  <si>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</si>
  <si>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</si>
  <si>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</si>
  <si>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</si>
  <si>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</si>
  <si>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</si>
  <si>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</si>
  <si>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</si>
  <si>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</si>
  <si>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</si>
  <si>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</si>
  <si>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</si>
  <si>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</si>
  <si>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</si>
  <si>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</si>
  <si>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</si>
  <si>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</si>
  <si>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</si>
  <si>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</si>
  <si>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</si>
  <si>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</si>
  <si>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</si>
  <si>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</si>
  <si>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</si>
  <si>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</si>
  <si>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</si>
  <si>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</si>
  <si>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</si>
  <si>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</si>
  <si>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</si>
  <si>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</si>
  <si>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</si>
  <si>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</si>
  <si>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</si>
  <si>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</si>
  <si>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</si>
  <si>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</si>
  <si>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</si>
  <si>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</si>
  <si>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</si>
  <si>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</si>
  <si>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</si>
  <si>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</si>
  <si>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</si>
  <si>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</si>
  <si>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</si>
  <si>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</si>
  <si>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</si>
  <si>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</si>
  <si>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</si>
  <si>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</si>
  <si>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</si>
  <si>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</si>
  <si>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</si>
  <si>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</si>
  <si>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</si>
  <si>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</si>
  <si>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</si>
  <si>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</si>
  <si>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</si>
  <si>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</si>
  <si>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</si>
  <si>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</si>
  <si>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</si>
  <si>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</si>
  <si>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</si>
  <si>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</si>
  <si>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</si>
  <si>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</si>
  <si>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</si>
  <si>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</si>
  <si>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</si>
  <si>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</si>
  <si>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</si>
  <si>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</si>
  <si>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</si>
  <si>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</si>
  <si>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</si>
  <si>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</si>
  <si>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</si>
  <si>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</si>
  <si>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</si>
  <si>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</si>
  <si>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</si>
  <si>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</si>
  <si>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</si>
  <si>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</si>
  <si>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</si>
  <si>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</si>
  <si>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</si>
  <si>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</si>
  <si>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</si>
  <si>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</si>
  <si>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</si>
  <si>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</si>
  <si>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</si>
  <si>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</si>
  <si>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</si>
  <si>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</si>
  <si>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</si>
  <si>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</si>
  <si>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</si>
  <si>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</si>
  <si>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</si>
  <si>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</si>
  <si>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</si>
  <si>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</si>
  <si>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</si>
  <si>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</si>
  <si>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</si>
  <si>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</si>
  <si>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</si>
  <si>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</si>
  <si>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</si>
  <si>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</si>
  <si>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</si>
  <si>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</si>
  <si>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</si>
  <si>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</si>
  <si>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</si>
  <si>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</si>
  <si>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</si>
  <si>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</si>
  <si>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</si>
  <si>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</si>
  <si>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</si>
  <si>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</si>
  <si>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</si>
  <si>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</si>
  <si>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</si>
  <si>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</si>
  <si>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</si>
  <si>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</si>
  <si>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</si>
  <si>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</si>
  <si>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</si>
  <si>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</si>
  <si>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</si>
  <si>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</si>
  <si>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</si>
  <si>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</si>
  <si>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</si>
  <si>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</si>
  <si>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</si>
  <si>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</si>
  <si>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</si>
  <si>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</si>
  <si>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</si>
  <si>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</si>
  <si>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</si>
  <si>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</si>
  <si>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</si>
  <si>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</si>
  <si>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</si>
  <si>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</si>
  <si>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</si>
  <si>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</si>
  <si>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</si>
  <si>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</si>
  <si>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</si>
  <si>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</si>
  <si>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</si>
  <si>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</si>
  <si>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</si>
  <si>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</si>
  <si>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</si>
  <si>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</si>
  <si>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</si>
  <si>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</si>
  <si>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</si>
  <si>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</si>
  <si>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</si>
  <si>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</si>
  <si>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</si>
  <si>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</si>
  <si>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</si>
  <si>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</si>
  <si>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</si>
  <si>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</si>
  <si>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</si>
  <si>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</si>
  <si>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</si>
  <si>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</si>
  <si>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</si>
  <si>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</si>
  <si>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</si>
  <si>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</si>
  <si>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</si>
  <si>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</si>
  <si>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</si>
  <si>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</si>
  <si>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</si>
  <si>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</si>
  <si>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</si>
  <si>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</si>
  <si>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</si>
  <si>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</si>
  <si>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</si>
  <si>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</si>
  <si>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</si>
  <si>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</si>
  <si>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</si>
  <si>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</si>
  <si>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</si>
  <si>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</si>
  <si>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</si>
  <si>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</si>
  <si>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</si>
  <si>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</si>
  <si>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</si>
  <si>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</si>
  <si>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</si>
  <si>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</si>
  <si>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</si>
  <si>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</si>
  <si>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</si>
  <si>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</si>
  <si>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</si>
  <si>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</si>
  <si>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</si>
  <si>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</si>
  <si>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</si>
  <si>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</si>
  <si>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</si>
  <si>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</si>
  <si>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</si>
  <si>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</si>
  <si>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</si>
  <si>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</si>
  <si>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</si>
  <si>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</si>
  <si>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</si>
  <si>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</si>
  <si>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</si>
  <si>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</si>
  <si>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</si>
  <si>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</si>
  <si>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</si>
  <si>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</si>
  <si>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</si>
  <si>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</si>
  <si>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</si>
  <si>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</si>
  <si>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</si>
  <si>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</si>
  <si>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</si>
  <si>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</si>
  <si>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</si>
  <si>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</si>
  <si>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</si>
  <si>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</si>
  <si>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</si>
  <si>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</si>
  <si>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</si>
  <si>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</si>
  <si>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</si>
  <si>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</si>
  <si>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</si>
  <si>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</si>
  <si>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</si>
  <si>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</si>
  <si>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</si>
  <si>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</si>
  <si>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</si>
  <si>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</si>
  <si>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</si>
  <si>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</si>
  <si>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</si>
  <si>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</si>
  <si>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</si>
  <si>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</si>
  <si>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</si>
  <si>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</si>
  <si>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</si>
  <si>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</si>
  <si>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</si>
  <si>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</si>
  <si>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</si>
  <si>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</si>
  <si>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</si>
  <si>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</si>
  <si>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</si>
  <si>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</si>
  <si>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</si>
  <si>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</si>
  <si>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</si>
  <si>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</si>
  <si>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</si>
  <si>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</si>
  <si>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</si>
  <si>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</si>
  <si>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</si>
  <si>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</si>
  <si>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</si>
  <si>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</si>
  <si>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</si>
  <si>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</si>
  <si>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</si>
  <si>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</si>
  <si>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</si>
  <si>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</si>
  <si>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</si>
  <si>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</si>
  <si>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</si>
  <si>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</si>
  <si>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</si>
  <si>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</si>
  <si>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</si>
  <si>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</si>
  <si>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</si>
  <si>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</si>
  <si>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</si>
  <si>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</si>
  <si>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</si>
  <si>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</si>
  <si>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</si>
  <si>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</si>
  <si>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</si>
  <si>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</si>
  <si>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</si>
  <si>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</si>
  <si>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</si>
  <si>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</si>
  <si>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</si>
  <si>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</si>
  <si>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</si>
  <si>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</si>
  <si>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</si>
  <si>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</si>
  <si>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</si>
  <si>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</si>
  <si>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</si>
  <si>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</si>
  <si>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</si>
  <si>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</si>
  <si>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</si>
  <si>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</si>
  <si>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</si>
  <si>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</si>
  <si>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</si>
  <si>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</si>
  <si>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</si>
  <si>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</si>
  <si>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</si>
  <si>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</si>
  <si>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</si>
  <si>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</si>
  <si>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</si>
  <si>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</si>
  <si>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</si>
  <si>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</si>
  <si>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</si>
  <si>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</si>
  <si>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</si>
  <si>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</si>
  <si>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</si>
  <si>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</si>
  <si>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</si>
  <si>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</si>
  <si>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</si>
  <si>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</si>
  <si>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</si>
  <si>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</si>
  <si>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</si>
  <si>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</si>
  <si>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</si>
  <si>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</si>
  <si>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</si>
  <si>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</si>
  <si>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</si>
  <si>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</si>
  <si>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</si>
  <si>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</si>
  <si>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</si>
  <si>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</si>
  <si>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</si>
  <si>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</si>
  <si>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</si>
  <si>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</si>
  <si>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</si>
  <si>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</si>
  <si>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</si>
  <si>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</si>
  <si>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</si>
  <si>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</si>
  <si>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</si>
  <si>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</si>
  <si>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</si>
  <si>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</si>
  <si>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</si>
  <si>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</si>
  <si>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</si>
  <si>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</si>
  <si>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</si>
  <si>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</si>
  <si>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</si>
  <si>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</si>
  <si>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</si>
  <si>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</si>
  <si>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</si>
  <si>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</si>
  <si>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</si>
  <si>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</si>
  <si>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</si>
  <si>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</si>
  <si>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</si>
  <si>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</si>
  <si>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</si>
  <si>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</si>
  <si>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</si>
  <si>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</si>
  <si>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</si>
  <si>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</si>
  <si>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</si>
  <si>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</si>
  <si>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</si>
  <si>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</si>
  <si>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</si>
  <si>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</si>
  <si>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</si>
  <si>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</si>
  <si>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</si>
  <si>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</si>
  <si>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</si>
  <si>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</si>
  <si>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</si>
  <si>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</si>
  <si>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</si>
  <si>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</si>
  <si>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</si>
  <si>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</si>
  <si>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</si>
  <si>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</si>
  <si>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</si>
  <si>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</si>
  <si>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</si>
  <si>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</si>
  <si>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</si>
  <si>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</si>
  <si>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</si>
  <si>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</si>
  <si>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</si>
  <si>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</si>
  <si>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</si>
  <si>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</si>
  <si>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</si>
  <si>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</si>
  <si>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</si>
  <si>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</si>
  <si>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</si>
  <si>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</si>
  <si>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</si>
  <si>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</si>
  <si>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</si>
  <si>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</si>
  <si>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</si>
  <si>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</si>
  <si>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</si>
  <si>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</si>
  <si>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</si>
  <si>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</si>
  <si>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</si>
  <si>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</si>
  <si>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</si>
  <si>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</si>
  <si>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</si>
  <si>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</si>
  <si>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</si>
  <si>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</si>
  <si>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</si>
  <si>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</si>
  <si>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</si>
  <si>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</si>
  <si>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</si>
  <si>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</si>
  <si>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</si>
  <si>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</si>
  <si>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</si>
  <si>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</si>
  <si>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</si>
  <si>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</si>
  <si>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</si>
  <si>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</si>
  <si>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</si>
  <si>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</si>
  <si>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</si>
  <si>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</si>
  <si>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</si>
  <si>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</si>
  <si>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</si>
  <si>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</si>
  <si>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</si>
  <si>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</si>
  <si>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</si>
  <si>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</si>
  <si>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</si>
  <si>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</si>
  <si>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</si>
  <si>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</si>
  <si>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</si>
  <si>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</si>
  <si>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</si>
  <si>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</si>
  <si>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</si>
  <si>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</si>
  <si>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</si>
  <si>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</si>
  <si>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</si>
  <si>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</si>
  <si>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</si>
  <si>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</si>
  <si>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</si>
  <si>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</si>
  <si>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</si>
  <si>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</si>
  <si>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</si>
  <si>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</si>
  <si>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</si>
  <si>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</si>
  <si>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</si>
  <si>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</si>
  <si>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</si>
  <si>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</si>
  <si>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</si>
  <si>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</si>
  <si>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</si>
  <si>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</si>
  <si>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</si>
  <si>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</si>
  <si>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</si>
  <si>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</si>
  <si>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</si>
  <si>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</si>
  <si>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</si>
  <si>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</si>
  <si>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</si>
  <si>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</si>
  <si>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</si>
  <si>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</si>
  <si>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</si>
  <si>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</si>
  <si>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</si>
  <si>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</si>
  <si>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</si>
  <si>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</si>
  <si>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</si>
  <si>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</si>
  <si>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</si>
  <si>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</si>
  <si>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</si>
  <si>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</si>
  <si>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</si>
  <si>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</si>
  <si>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</si>
  <si>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</si>
  <si>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</si>
  <si>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</si>
  <si>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</si>
  <si>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</si>
  <si>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</si>
  <si>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</si>
  <si>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</si>
  <si>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</si>
  <si>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</si>
  <si>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</si>
  <si>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</si>
  <si>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</si>
  <si>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</si>
  <si>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</si>
  <si>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</si>
  <si>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</si>
  <si>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</si>
  <si>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</si>
  <si>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</si>
  <si>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</si>
  <si>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</si>
  <si>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</si>
  <si>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</si>
  <si>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</si>
  <si>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</si>
  <si>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</si>
  <si>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</si>
  <si>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</si>
  <si>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</si>
  <si>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</si>
  <si>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</si>
  <si>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</si>
  <si>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</si>
  <si>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</si>
  <si>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</si>
  <si>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</si>
  <si>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</si>
  <si>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</si>
  <si>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</si>
  <si>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</si>
  <si>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</si>
  <si>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</si>
  <si>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</si>
  <si>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</si>
  <si>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</si>
  <si>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</si>
  <si>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</si>
  <si>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</si>
  <si>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</si>
  <si>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</si>
  <si>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</si>
  <si>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</si>
  <si>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</si>
  <si>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</si>
  <si>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</si>
  <si>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</si>
  <si>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</si>
  <si>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</si>
  <si>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</si>
  <si>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</si>
  <si>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</si>
  <si>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</si>
  <si>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</si>
  <si>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</si>
  <si>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</si>
  <si>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</si>
  <si>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</si>
  <si>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</si>
  <si>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</si>
  <si>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</si>
  <si>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</si>
  <si>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</si>
  <si>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</si>
  <si>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</si>
  <si>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</si>
  <si>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</si>
  <si>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</si>
  <si>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</si>
  <si>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</si>
  <si>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</si>
  <si>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</si>
  <si>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</si>
  <si>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</si>
  <si>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</si>
  <si>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</si>
  <si>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</si>
  <si>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</si>
  <si>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</si>
  <si>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</si>
  <si>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</si>
  <si>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</si>
  <si>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</si>
  <si>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</si>
  <si>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</si>
  <si>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</si>
  <si>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</si>
  <si>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</si>
  <si>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</si>
  <si>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</si>
  <si>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</si>
  <si>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</si>
  <si>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</si>
  <si>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</si>
  <si>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</si>
  <si>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</si>
  <si>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</si>
  <si>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</si>
  <si>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</si>
  <si>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</si>
  <si>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</si>
  <si>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</si>
  <si>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</si>
  <si>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</si>
  <si>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</si>
  <si>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</si>
  <si>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</si>
  <si>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</si>
  <si>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</si>
  <si>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</si>
  <si>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</si>
  <si>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</si>
  <si>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</si>
  <si>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</si>
  <si>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</si>
  <si>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</si>
  <si>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</si>
  <si>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</si>
  <si>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</si>
  <si>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</si>
  <si>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</si>
  <si>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</si>
  <si>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</si>
  <si>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</si>
  <si>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</si>
  <si>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</si>
  <si>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</si>
  <si>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</si>
  <si>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</si>
  <si>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</si>
  <si>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</si>
  <si>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</si>
  <si>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</si>
  <si>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</si>
  <si>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</si>
  <si>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</si>
  <si>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</si>
  <si>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</si>
  <si>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</si>
  <si>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</si>
  <si>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</si>
  <si>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</si>
  <si>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</si>
  <si>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</si>
  <si>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</si>
  <si>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</si>
  <si>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</si>
  <si>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</si>
  <si>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</si>
  <si>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</si>
  <si>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</si>
  <si>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</si>
  <si>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</si>
  <si>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</si>
  <si>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</si>
  <si>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</si>
  <si>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</si>
  <si>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</si>
  <si>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</si>
  <si>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</si>
  <si>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</si>
  <si>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</si>
  <si>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</si>
  <si>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</si>
  <si>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</si>
  <si>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</si>
  <si>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</si>
  <si>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</si>
  <si>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</si>
  <si>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</si>
  <si>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</si>
  <si>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</si>
  <si>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</si>
  <si>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</si>
  <si>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</si>
  <si>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</si>
  <si>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</si>
  <si>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</si>
  <si>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</si>
  <si>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</si>
  <si>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</si>
  <si>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</si>
  <si>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</si>
  <si>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</si>
  <si>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</si>
  <si>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</si>
  <si>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</si>
  <si>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</si>
  <si>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</si>
  <si>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</si>
  <si>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</si>
  <si>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</si>
  <si>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</si>
  <si>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</si>
  <si>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</si>
  <si>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</si>
  <si>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</si>
  <si>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</si>
  <si>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</si>
  <si>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</si>
  <si>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</si>
  <si>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</si>
  <si>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</si>
  <si>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</si>
  <si>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</si>
  <si>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</si>
  <si>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</si>
  <si>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</si>
  <si>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</si>
  <si>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</si>
  <si>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</si>
  <si>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</si>
  <si>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</si>
  <si>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</si>
  <si>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</si>
  <si>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</si>
  <si>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</si>
  <si>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</si>
  <si>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</si>
  <si>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</si>
  <si>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</si>
  <si>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</si>
  <si>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</si>
  <si>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</si>
  <si>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</si>
  <si>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</si>
  <si>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</si>
  <si>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</si>
  <si>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</si>
  <si>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</si>
  <si>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</si>
  <si>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</si>
  <si>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</si>
  <si>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</si>
  <si>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</si>
  <si>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</si>
  <si>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</si>
  <si>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</si>
  <si>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</si>
  <si>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</si>
  <si>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</si>
  <si>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</si>
  <si>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</si>
  <si>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</si>
  <si>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</si>
  <si>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</si>
  <si>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</si>
  <si>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</si>
  <si>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</si>
  <si>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</si>
  <si>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</si>
  <si>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</si>
  <si>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</si>
  <si>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</si>
  <si>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</si>
  <si>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</si>
  <si>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</si>
  <si>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</si>
  <si>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</si>
  <si>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</si>
  <si>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</si>
  <si>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</si>
  <si>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</si>
  <si>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</si>
  <si>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</si>
  <si>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</si>
  <si>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</si>
  <si>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</si>
  <si>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</si>
  <si>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</si>
  <si>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</si>
  <si>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</si>
  <si>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</si>
  <si>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</si>
  <si>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</si>
  <si>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</si>
  <si>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</si>
  <si>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</si>
  <si>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</si>
  <si>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</si>
  <si>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</si>
  <si>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</si>
  <si>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</si>
  <si>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</si>
  <si>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</si>
  <si>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</si>
  <si>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</si>
  <si>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</si>
  <si>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</si>
  <si>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</si>
  <si>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</si>
  <si>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</si>
  <si>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</si>
  <si>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</si>
  <si>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</si>
  <si>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</si>
  <si>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</si>
  <si>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</si>
  <si>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</si>
  <si>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</si>
  <si>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</si>
  <si>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</si>
  <si>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</si>
  <si>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</si>
  <si>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</si>
  <si>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</si>
  <si>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</si>
  <si>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</si>
  <si>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</si>
  <si>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</si>
  <si>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</si>
  <si>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</si>
  <si>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</si>
  <si>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</si>
  <si>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</si>
  <si>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</si>
  <si>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</si>
  <si>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</si>
  <si>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</si>
  <si>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</si>
  <si>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</si>
  <si>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</si>
  <si>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</si>
  <si>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</si>
  <si>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</si>
  <si>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</si>
  <si>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</si>
  <si>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</si>
  <si>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</si>
  <si>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</si>
  <si>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</si>
  <si>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</si>
  <si>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</si>
  <si>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</si>
  <si>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</si>
  <si>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</si>
  <si>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</si>
  <si>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</si>
  <si>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</si>
  <si>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</si>
  <si>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</si>
  <si>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</si>
  <si>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</si>
  <si>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</si>
  <si>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</si>
  <si>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</si>
  <si>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</si>
  <si>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</si>
  <si>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</si>
  <si>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</si>
  <si>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</si>
  <si>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</si>
  <si>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</si>
  <si>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</si>
  <si>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</si>
  <si>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</si>
  <si>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</si>
  <si>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</si>
  <si>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</si>
  <si>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</si>
  <si>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</si>
  <si>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</si>
  <si>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</si>
  <si>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</si>
  <si>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</si>
  <si>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</si>
  <si>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</si>
  <si>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</si>
  <si>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</si>
  <si>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</si>
  <si>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</si>
  <si>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</si>
  <si>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</si>
  <si>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</si>
  <si>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</si>
  <si>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</si>
  <si>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</si>
  <si>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</si>
  <si>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</si>
  <si>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</si>
  <si>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</si>
  <si>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</si>
  <si>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</si>
  <si>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</si>
  <si>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</si>
  <si>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</si>
  <si>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</si>
  <si>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</si>
  <si>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</si>
  <si>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</si>
  <si>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</si>
  <si>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</si>
  <si>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</si>
  <si>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</si>
  <si>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</si>
  <si>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</si>
  <si>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</si>
  <si>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</si>
  <si>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</si>
  <si>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</si>
  <si>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</si>
  <si>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</si>
  <si>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</si>
  <si>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</si>
  <si>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</si>
  <si>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</si>
  <si>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</si>
  <si>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</si>
  <si>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</si>
  <si>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</si>
  <si>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</si>
  <si>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</si>
  <si>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</si>
  <si>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</si>
  <si>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</si>
  <si>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</si>
  <si>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</si>
  <si>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</si>
  <si>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</si>
  <si>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</si>
  <si>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</si>
  <si>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</si>
  <si>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</si>
  <si>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</si>
  <si>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</si>
  <si>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</si>
  <si>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</si>
  <si>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</si>
  <si>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</si>
  <si>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</si>
  <si>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</si>
  <si>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</si>
  <si>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</si>
  <si>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</si>
  <si>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</si>
  <si>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</si>
  <si>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</si>
  <si>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</si>
  <si>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</si>
  <si>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</si>
  <si>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</si>
  <si>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</si>
  <si>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</si>
  <si>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</si>
  <si>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</si>
  <si>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</si>
  <si>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</si>
  <si>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</si>
  <si>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</si>
  <si>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</si>
  <si>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</si>
  <si>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</si>
  <si>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</si>
  <si>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</si>
  <si>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</si>
  <si>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</si>
  <si>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</si>
  <si>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</si>
  <si>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</si>
  <si>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</si>
  <si>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</si>
  <si>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</si>
  <si>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</si>
  <si>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</si>
  <si>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</si>
  <si>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</si>
  <si>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</si>
  <si>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</si>
  <si>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</si>
  <si>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</si>
  <si>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</si>
  <si>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</si>
  <si>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</si>
  <si>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</si>
  <si>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</si>
  <si>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</si>
  <si>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</si>
  <si>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</si>
  <si>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</si>
  <si>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</si>
  <si>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</si>
  <si>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</si>
  <si>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</si>
  <si>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</si>
  <si>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</si>
  <si>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</si>
  <si>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</si>
  <si>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</si>
  <si>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</si>
  <si>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</si>
  <si>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</si>
  <si>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</si>
  <si>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</si>
  <si>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</si>
  <si>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</si>
  <si>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</si>
  <si>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</si>
  <si>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</si>
  <si>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</si>
  <si>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</si>
  <si>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</si>
  <si>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</si>
  <si>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</si>
  <si>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</si>
  <si>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</si>
  <si>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</si>
  <si>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</si>
  <si>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</si>
  <si>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</si>
  <si>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</si>
  <si>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</si>
  <si>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</si>
  <si>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</si>
  <si>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</si>
  <si>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</si>
  <si>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</si>
  <si>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</si>
  <si>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</si>
  <si>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</si>
  <si>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</si>
  <si>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</si>
  <si>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</si>
  <si>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</si>
  <si>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</si>
  <si>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</si>
  <si>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</si>
  <si>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</si>
  <si>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</si>
  <si>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</si>
  <si>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</si>
  <si>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</si>
  <si>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</si>
  <si>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</si>
  <si>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</si>
  <si>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</si>
  <si>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</si>
  <si>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</si>
  <si>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</si>
  <si>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</si>
  <si>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</si>
  <si>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</si>
  <si>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</si>
  <si>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</si>
  <si>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</si>
  <si>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</si>
  <si>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</si>
  <si>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</si>
  <si>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</si>
  <si>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</si>
  <si>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</si>
  <si>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</si>
  <si>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</si>
  <si>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</si>
  <si>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</si>
  <si>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</si>
  <si>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</si>
  <si>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</si>
  <si>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</si>
  <si>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</si>
  <si>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</si>
  <si>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</si>
  <si>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</si>
  <si>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</si>
  <si>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</si>
  <si>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</si>
  <si>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</si>
  <si>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</si>
  <si>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</si>
  <si>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</si>
  <si>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</si>
  <si>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</si>
  <si>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</si>
  <si>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</si>
  <si>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</si>
  <si>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</si>
  <si>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</si>
  <si>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</si>
  <si>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</si>
  <si>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</si>
  <si>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</si>
  <si>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</si>
  <si>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</si>
  <si>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</si>
  <si>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</si>
  <si>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</si>
  <si>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</si>
  <si>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</si>
  <si>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</si>
  <si>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</si>
  <si>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</si>
  <si>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</si>
  <si>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</si>
  <si>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</si>
  <si>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</si>
  <si>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</si>
  <si>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</si>
  <si>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</si>
  <si>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</si>
  <si>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</si>
  <si>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</si>
  <si>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</si>
  <si>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</si>
  <si>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</si>
  <si>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</si>
  <si>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</si>
  <si>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</si>
  <si>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</si>
  <si>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</si>
  <si>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</si>
  <si>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</si>
  <si>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</si>
  <si>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</si>
  <si>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</si>
  <si>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</si>
  <si>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</si>
  <si>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</si>
  <si>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</si>
  <si>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</si>
  <si>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</si>
  <si>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</si>
  <si>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</si>
  <si>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</si>
  <si>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</si>
  <si>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</si>
  <si>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</si>
  <si>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</si>
  <si>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</si>
  <si>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</si>
  <si>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</si>
  <si>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</si>
  <si>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</si>
  <si>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</si>
  <si>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</si>
  <si>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</si>
  <si>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</si>
  <si>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</si>
  <si>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</si>
  <si>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</si>
  <si>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</si>
  <si>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</si>
  <si>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</si>
  <si>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</si>
  <si>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</si>
  <si>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</si>
  <si>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</si>
  <si>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</si>
  <si>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</si>
  <si>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</si>
  <si>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</si>
  <si>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</si>
  <si>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</si>
  <si>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</si>
  <si>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</si>
  <si>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</si>
  <si>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</si>
  <si>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</si>
  <si>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</si>
  <si>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</si>
  <si>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</si>
  <si>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</si>
  <si>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</si>
  <si>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</si>
  <si>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</si>
  <si>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</si>
  <si>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</si>
  <si>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</si>
  <si>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</si>
  <si>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</si>
  <si>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</si>
  <si>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</si>
  <si>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</si>
  <si>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</si>
  <si>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</si>
  <si>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</si>
  <si>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</si>
  <si>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</si>
  <si>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</si>
  <si>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</si>
  <si>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</si>
  <si>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</si>
  <si>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</si>
  <si>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</si>
  <si>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</si>
  <si>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</si>
  <si>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</si>
  <si>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</si>
  <si>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</si>
  <si>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</si>
  <si>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</si>
  <si>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</si>
  <si>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</si>
  <si>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</si>
  <si>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</si>
  <si>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</si>
  <si>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</si>
  <si>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</si>
  <si>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</si>
  <si>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</si>
  <si>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</si>
  <si>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</si>
  <si>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</si>
  <si>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</si>
  <si>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</si>
  <si>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</si>
  <si>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</si>
  <si>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</si>
  <si>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</si>
  <si>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</si>
  <si>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</si>
  <si>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</si>
  <si>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</si>
  <si>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</si>
  <si>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</si>
  <si>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</si>
  <si>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</si>
  <si>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</si>
  <si>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</si>
  <si>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</si>
  <si>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</si>
  <si>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</si>
  <si>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</si>
  <si>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</si>
  <si>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</si>
  <si>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</si>
  <si>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</si>
  <si>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</si>
  <si>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</si>
  <si>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</si>
  <si>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</si>
  <si>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</si>
  <si>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</si>
  <si>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</si>
  <si>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</si>
  <si>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</si>
  <si>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</si>
  <si>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</si>
  <si>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</si>
  <si>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</si>
  <si>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</si>
  <si>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</si>
  <si>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</si>
  <si>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</si>
  <si>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</si>
  <si>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</si>
  <si>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</si>
  <si>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</si>
  <si>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</si>
  <si>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</si>
  <si>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</si>
  <si>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</si>
  <si>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</si>
  <si>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</si>
  <si>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</si>
  <si>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</si>
  <si>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</si>
  <si>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</si>
  <si>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</si>
  <si>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</si>
  <si>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</si>
  <si>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</si>
  <si>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</si>
  <si>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</si>
  <si>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</si>
  <si>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</si>
  <si>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</si>
  <si>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</si>
  <si>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</si>
  <si>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</si>
  <si>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</si>
  <si>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</si>
  <si>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</si>
  <si>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</si>
  <si>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</si>
  <si>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</si>
  <si>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</si>
  <si>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</si>
  <si>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</si>
  <si>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</si>
  <si>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</si>
  <si>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</si>
  <si>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</si>
  <si>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</si>
  <si>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</si>
  <si>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</si>
  <si>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</si>
  <si>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</si>
  <si>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</si>
  <si>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</si>
  <si>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</si>
  <si>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</si>
  <si>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</si>
  <si>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</si>
  <si>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</si>
  <si>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</si>
  <si>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</si>
  <si>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</si>
  <si>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</si>
  <si>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</si>
  <si>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</si>
  <si>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</si>
  <si>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</si>
  <si>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</si>
  <si>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</si>
  <si>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</si>
  <si>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</si>
  <si>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</si>
  <si>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</si>
  <si>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</si>
  <si>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</si>
  <si>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</si>
  <si>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</si>
  <si>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</si>
  <si>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</si>
  <si>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</si>
  <si>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</si>
  <si>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</si>
  <si>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</si>
  <si>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</si>
  <si>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</si>
  <si>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</si>
  <si>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</si>
  <si>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</si>
  <si>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</si>
  <si>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</si>
  <si>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</si>
  <si>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</si>
  <si>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</si>
  <si>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</si>
  <si>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</si>
  <si>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</si>
  <si>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</si>
  <si>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</si>
  <si>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</si>
  <si>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</si>
  <si>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</si>
  <si>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</si>
  <si>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</si>
  <si>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</si>
  <si>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</si>
  <si>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</si>
  <si>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</si>
  <si>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</si>
  <si>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</si>
  <si>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</si>
  <si>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</si>
  <si>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</si>
  <si>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</si>
  <si>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</si>
  <si>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</si>
  <si>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</si>
  <si>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</si>
  <si>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</si>
  <si>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</si>
  <si>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</si>
  <si>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</si>
  <si>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</si>
  <si>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</si>
  <si>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</si>
  <si>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</si>
  <si>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</si>
  <si>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</si>
  <si>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</si>
  <si>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</si>
  <si>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</si>
  <si>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</si>
  <si>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</si>
  <si>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</si>
  <si>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</si>
  <si>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</si>
  <si>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</si>
  <si>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</si>
  <si>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</si>
  <si>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</si>
  <si>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</si>
  <si>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</si>
  <si>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</si>
  <si>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</si>
  <si>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</si>
  <si>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</si>
  <si>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</si>
  <si>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</si>
  <si>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</si>
  <si>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</si>
  <si>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</si>
  <si>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</si>
  <si>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</si>
  <si>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</si>
  <si>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</si>
  <si>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</si>
  <si>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</si>
  <si>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</si>
  <si>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</si>
  <si>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</si>
  <si>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</si>
  <si>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</si>
  <si>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</si>
  <si>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</si>
  <si>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</si>
  <si>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</si>
  <si>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</si>
  <si>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</si>
  <si>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</si>
  <si>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</si>
  <si>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</si>
  <si>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</si>
  <si>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</si>
  <si>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</si>
  <si>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</si>
  <si>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</si>
  <si>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</si>
  <si>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</si>
  <si>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</si>
  <si>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</si>
  <si>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</si>
  <si>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</si>
  <si>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</si>
  <si>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</si>
  <si>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</si>
  <si>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</si>
  <si>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</si>
  <si>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</si>
  <si>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</si>
  <si>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</si>
  <si>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</si>
  <si>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</si>
  <si>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</si>
  <si>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</si>
  <si>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</si>
  <si>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</si>
  <si>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</si>
  <si>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</si>
  <si>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</si>
  <si>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</si>
  <si>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</si>
  <si>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</si>
  <si>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</si>
  <si>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</si>
  <si>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</si>
  <si>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</si>
  <si>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</si>
  <si>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</si>
  <si>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</si>
  <si>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</si>
  <si>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</si>
  <si>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</si>
  <si>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</si>
  <si>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</si>
  <si>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</si>
  <si>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</si>
  <si>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</si>
  <si>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</si>
  <si>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</si>
  <si>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</si>
  <si>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</si>
  <si>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</si>
  <si>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</si>
  <si>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</si>
  <si>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</si>
  <si>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</si>
  <si>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</si>
  <si>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</si>
  <si>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</si>
  <si>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</si>
  <si>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</si>
  <si>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</si>
  <si>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</si>
  <si>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</si>
  <si>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</si>
  <si>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</si>
  <si>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</si>
  <si>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</si>
  <si>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</si>
  <si>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</si>
  <si>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</si>
  <si>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</si>
  <si>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</si>
  <si>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</si>
  <si>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</si>
  <si>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</si>
  <si>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</si>
  <si>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</si>
  <si>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</si>
  <si>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</si>
  <si>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</si>
  <si>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</si>
  <si>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</si>
  <si>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</si>
  <si>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</si>
  <si>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</si>
  <si>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</si>
  <si>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</si>
  <si>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</si>
  <si>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</si>
  <si>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</si>
  <si>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</si>
  <si>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</si>
  <si>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</si>
  <si>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</si>
  <si>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</si>
  <si>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</si>
  <si>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</si>
  <si>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</si>
  <si>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</si>
  <si>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</si>
  <si>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</si>
  <si>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</si>
  <si>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</si>
  <si>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</si>
  <si>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</si>
  <si>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</si>
  <si>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</si>
  <si>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</si>
  <si>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</si>
  <si>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</si>
  <si>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</si>
  <si>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</si>
  <si>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</si>
  <si>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</si>
  <si>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</si>
  <si>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</si>
  <si>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</si>
  <si>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</si>
  <si>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</si>
  <si>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</si>
  <si>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</si>
  <si>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</si>
  <si>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</si>
  <si>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</si>
  <si>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</si>
  <si>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</si>
  <si>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</si>
  <si>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</si>
  <si>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</si>
  <si>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</si>
  <si>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</si>
  <si>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</si>
  <si>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</si>
  <si>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</si>
  <si>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</si>
  <si>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</si>
  <si>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</si>
  <si>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</si>
  <si>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</si>
  <si>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</si>
  <si>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</si>
  <si>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</si>
  <si>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</si>
  <si>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</si>
  <si>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</si>
  <si>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</si>
  <si>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</si>
  <si>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</si>
  <si>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</si>
  <si>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</si>
  <si>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</si>
  <si>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</si>
  <si>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</si>
  <si>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</si>
  <si>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</si>
  <si>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</si>
  <si>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</si>
  <si>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</si>
  <si>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</si>
  <si>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</si>
  <si>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</si>
  <si>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</si>
  <si>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</si>
  <si>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</si>
  <si>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</si>
  <si>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</si>
  <si>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</si>
  <si>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</si>
  <si>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</si>
  <si>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</si>
  <si>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</si>
  <si>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</si>
  <si>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</si>
  <si>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</si>
  <si>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</si>
  <si>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</si>
  <si>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</si>
  <si>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</si>
  <si>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</si>
  <si>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</si>
  <si>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</si>
  <si>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</si>
  <si>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</si>
  <si>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</si>
  <si>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</si>
  <si>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</si>
  <si>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</si>
  <si>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</si>
  <si>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</si>
  <si>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</si>
  <si>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</si>
  <si>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</si>
  <si>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</si>
  <si>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</si>
  <si>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</si>
  <si>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</si>
  <si>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</si>
  <si>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</si>
  <si>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</si>
  <si>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</si>
  <si>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</si>
  <si>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</si>
  <si>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</si>
  <si>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</si>
  <si>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</si>
  <si>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</si>
  <si>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</si>
  <si>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</si>
  <si>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</si>
  <si>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</si>
  <si>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</si>
  <si>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</si>
  <si>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</si>
  <si>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</si>
  <si>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</si>
  <si>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</si>
  <si>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</si>
  <si>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</si>
  <si>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</si>
  <si>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</si>
  <si>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</si>
  <si>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</si>
  <si>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</si>
  <si>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</si>
  <si>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</si>
  <si>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</si>
  <si>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</si>
  <si>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</si>
  <si>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</si>
  <si>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</si>
  <si>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</si>
  <si>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</si>
  <si>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</si>
  <si>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</si>
  <si>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</si>
  <si>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</si>
  <si>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</si>
  <si>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</si>
  <si>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</si>
  <si>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</si>
  <si>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</si>
  <si>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</si>
  <si>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</si>
  <si>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</si>
  <si>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</si>
  <si>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</si>
  <si>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</si>
  <si>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</si>
  <si>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</si>
  <si>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</si>
  <si>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</si>
  <si>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</si>
  <si>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</si>
  <si>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</si>
  <si>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</si>
  <si>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</si>
  <si>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</si>
  <si>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</si>
  <si>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</si>
  <si>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</si>
  <si>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</si>
  <si>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</si>
  <si>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</si>
  <si>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</si>
  <si>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</si>
  <si>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</si>
  <si>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</si>
  <si>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</si>
  <si>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</si>
  <si>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</si>
  <si>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</si>
  <si>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</si>
  <si>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</si>
  <si>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</si>
  <si>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</si>
  <si>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</si>
  <si>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</si>
  <si>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</si>
  <si>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</si>
  <si>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</si>
  <si>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</si>
  <si>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</si>
  <si>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</si>
  <si>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</si>
  <si>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</si>
  <si>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</si>
  <si>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</si>
  <si>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</si>
  <si>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</si>
  <si>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</si>
  <si>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</si>
  <si>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</si>
  <si>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</si>
  <si>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</si>
  <si>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</si>
  <si>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</si>
  <si>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</si>
  <si>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</si>
  <si>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</si>
  <si>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</si>
  <si>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</si>
  <si>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</si>
  <si>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</si>
  <si>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</si>
  <si>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</si>
  <si>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</si>
  <si>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</si>
  <si>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</si>
  <si>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</si>
  <si>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</si>
  <si>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</si>
  <si>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</si>
  <si>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</si>
  <si>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</si>
  <si>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</si>
  <si>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</si>
  <si>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</si>
  <si>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</si>
  <si>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</si>
  <si>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</si>
  <si>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</si>
  <si>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</si>
  <si>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</si>
  <si>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</si>
  <si>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</si>
  <si>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</si>
  <si>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</si>
  <si>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</si>
  <si>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</si>
  <si>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</si>
  <si>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</si>
  <si>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</si>
  <si>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</si>
  <si>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</si>
  <si>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</si>
  <si>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</si>
  <si>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</si>
  <si>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</si>
  <si>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</si>
  <si>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</si>
  <si>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</si>
  <si>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</si>
  <si>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</si>
  <si>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</si>
  <si>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</si>
  <si>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</si>
  <si>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</si>
  <si>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</si>
  <si>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</si>
  <si>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</si>
  <si>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</si>
  <si>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</si>
  <si>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</si>
  <si>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</si>
  <si>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</si>
  <si>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</si>
  <si>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</si>
  <si>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</si>
  <si>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</si>
  <si>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</si>
  <si>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</si>
  <si>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</si>
  <si>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</si>
  <si>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</si>
  <si>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</si>
  <si>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</si>
  <si>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</si>
  <si>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</si>
  <si>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</si>
  <si>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</si>
  <si>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</si>
  <si>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</si>
  <si>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</si>
  <si>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</si>
  <si>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</si>
  <si>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</si>
  <si>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</si>
  <si>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</si>
  <si>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</si>
  <si>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</si>
  <si>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</si>
  <si>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</si>
  <si>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</si>
  <si>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</si>
  <si>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</si>
  <si>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</si>
  <si>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</si>
  <si>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</si>
  <si>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</si>
  <si>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</si>
  <si>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</si>
  <si>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</si>
  <si>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</si>
  <si>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</si>
  <si>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</si>
  <si>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</si>
  <si>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</si>
  <si>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</si>
  <si>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</si>
  <si>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</si>
  <si>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</si>
  <si>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</si>
  <si>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</si>
  <si>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</si>
  <si>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</si>
  <si>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</si>
  <si>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</si>
  <si>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</si>
  <si>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</si>
  <si>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</si>
  <si>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</si>
  <si>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</si>
  <si>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</si>
  <si>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</si>
  <si>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</si>
  <si>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</si>
  <si>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</si>
  <si>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</si>
  <si>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</si>
  <si>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</si>
  <si>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</si>
  <si>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</si>
  <si>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</si>
  <si>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</si>
  <si>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</si>
  <si>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</si>
  <si>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</si>
  <si>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</si>
  <si>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</si>
  <si>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</si>
  <si>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</si>
  <si>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</si>
  <si>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</si>
  <si>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</si>
  <si>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</si>
  <si>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</si>
  <si>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</si>
  <si>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</si>
  <si>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</si>
  <si>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</si>
  <si>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</si>
  <si>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</si>
  <si>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</si>
  <si>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</si>
  <si>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</si>
  <si>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</si>
  <si>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</si>
  <si>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</si>
  <si>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</si>
  <si>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</si>
  <si>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</si>
  <si>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</si>
  <si>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</si>
  <si>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</si>
  <si>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</si>
  <si>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</si>
  <si>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</si>
  <si>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</si>
  <si>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</si>
  <si>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</si>
  <si>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</si>
  <si>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</si>
  <si>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</si>
  <si>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</si>
  <si>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</si>
  <si>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</si>
  <si>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</si>
  <si>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</si>
  <si>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</si>
  <si>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</si>
  <si>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</si>
  <si>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</si>
  <si>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</si>
  <si>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</si>
  <si>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</si>
  <si>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</si>
  <si>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</si>
  <si>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</si>
  <si>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</si>
  <si>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</si>
  <si>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</si>
  <si>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</si>
  <si>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</si>
  <si>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</si>
  <si>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</si>
  <si>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</si>
  <si>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</si>
  <si>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</si>
  <si>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</si>
  <si>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</si>
  <si>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</si>
  <si>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</si>
  <si>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</si>
  <si>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</si>
  <si>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</si>
  <si>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</si>
  <si>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</si>
  <si>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</si>
  <si>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</si>
  <si>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</si>
  <si>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</si>
  <si>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</si>
  <si>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</si>
  <si>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</si>
  <si>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</si>
  <si>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</si>
  <si>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</si>
  <si>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</si>
  <si>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</si>
  <si>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</si>
  <si>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</si>
  <si>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</si>
  <si>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</si>
  <si>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</si>
  <si>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</si>
  <si>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</si>
  <si>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</si>
  <si>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</si>
  <si>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</si>
  <si>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</si>
  <si>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</si>
  <si>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</si>
  <si>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</si>
  <si>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</si>
  <si>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</si>
  <si>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</si>
  <si>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</si>
  <si>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</si>
  <si>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</si>
  <si>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</si>
  <si>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</si>
  <si>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</si>
  <si>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</si>
  <si>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</si>
  <si>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</si>
  <si>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</si>
  <si>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</si>
  <si>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</si>
  <si>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</si>
  <si>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</si>
  <si>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</si>
  <si>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</si>
  <si>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</si>
  <si>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</si>
  <si>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</si>
  <si>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</si>
  <si>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</si>
  <si>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</si>
  <si>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</si>
  <si>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</si>
  <si>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</si>
  <si>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</si>
  <si>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</si>
  <si>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</si>
  <si>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</si>
  <si>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</si>
  <si>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</si>
  <si>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</si>
  <si>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</si>
  <si>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</si>
  <si>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</si>
  <si>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</si>
  <si>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</si>
  <si>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</si>
  <si>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</si>
  <si>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</si>
  <si>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</si>
  <si>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</si>
  <si>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</si>
  <si>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</si>
  <si>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</si>
  <si>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</si>
  <si>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</si>
  <si>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</si>
  <si>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</si>
  <si>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</si>
  <si>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</si>
  <si>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</si>
  <si>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</si>
  <si>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</si>
  <si>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</si>
  <si>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</si>
  <si>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</si>
  <si>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</si>
  <si>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</si>
  <si>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</si>
  <si>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</si>
  <si>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</si>
  <si>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</si>
  <si>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</si>
  <si>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</si>
  <si>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</si>
  <si>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</si>
  <si>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</si>
  <si>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</si>
  <si>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</si>
  <si>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</si>
  <si>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</si>
  <si>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</si>
  <si>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</si>
  <si>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</si>
  <si>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</si>
  <si>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</si>
  <si>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</si>
  <si>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</si>
  <si>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</si>
  <si>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</si>
  <si>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</si>
  <si>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</si>
  <si>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</si>
  <si>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</si>
  <si>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</si>
  <si>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</si>
  <si>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</si>
  <si>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</si>
  <si>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</si>
  <si>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</si>
  <si>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</si>
  <si>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</si>
  <si>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</si>
  <si>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</si>
  <si>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</si>
  <si>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</si>
  <si>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</si>
  <si>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</si>
  <si>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</si>
  <si>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</si>
  <si>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</si>
  <si>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</si>
  <si>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</si>
  <si>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</si>
  <si>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</si>
  <si>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</si>
  <si>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</si>
  <si>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</si>
  <si>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</si>
  <si>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</si>
  <si>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</si>
  <si>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</si>
  <si>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</si>
  <si>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</si>
  <si>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</si>
  <si>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</si>
  <si>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</si>
  <si>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</si>
  <si>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</si>
  <si>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</si>
  <si>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</si>
  <si>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</si>
  <si>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</si>
  <si>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</si>
  <si>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</si>
  <si>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</si>
  <si>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</si>
  <si>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</si>
  <si>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</si>
  <si>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</si>
  <si>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</si>
  <si>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</si>
  <si>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</si>
  <si>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</si>
  <si>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</si>
  <si>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</si>
  <si>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</si>
  <si>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</si>
  <si>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</si>
  <si>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</si>
  <si>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</si>
  <si>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</si>
  <si>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</si>
  <si>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</si>
  <si>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</si>
  <si>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</si>
  <si>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</si>
  <si>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</si>
  <si>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</si>
  <si>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</si>
  <si>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</si>
  <si>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</si>
  <si>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</si>
  <si>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</si>
  <si>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</si>
  <si>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</si>
  <si>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</si>
  <si>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</si>
  <si>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</si>
  <si>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</si>
  <si>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</si>
  <si>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</si>
  <si>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</si>
  <si>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</si>
  <si>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</si>
  <si>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</si>
  <si>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</si>
  <si>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</si>
  <si>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</si>
  <si>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</si>
  <si>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</si>
  <si>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</si>
  <si>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</si>
  <si>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</si>
  <si>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</si>
  <si>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</si>
  <si>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</si>
  <si>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</si>
  <si>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</si>
  <si>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</si>
  <si>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</si>
  <si>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</si>
  <si>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</si>
  <si>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</si>
  <si>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</si>
  <si>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</si>
  <si>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</si>
  <si>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</si>
  <si>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</si>
  <si>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</si>
  <si>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</si>
  <si>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</si>
  <si>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</si>
  <si>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</si>
  <si>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</si>
  <si>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</si>
  <si>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</si>
  <si>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</si>
  <si>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</si>
  <si>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</si>
  <si>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</si>
  <si>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</si>
  <si>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</si>
  <si>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</si>
  <si>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</si>
  <si>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</si>
  <si>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</si>
  <si>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</si>
  <si>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</si>
  <si>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</si>
  <si>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</si>
  <si>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</si>
  <si>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</si>
  <si>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</si>
  <si>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</si>
  <si>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</si>
  <si>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</si>
  <si>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</si>
  <si>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</si>
  <si>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</si>
  <si>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</si>
  <si>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</si>
  <si>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</si>
  <si>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</si>
  <si>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</si>
  <si>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</si>
  <si>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</si>
  <si>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</si>
  <si>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</si>
  <si>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</si>
  <si>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</si>
  <si>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</si>
  <si>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</si>
  <si>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</si>
  <si>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</si>
  <si>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</si>
  <si>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</si>
  <si>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</si>
  <si>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</si>
  <si>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</si>
  <si>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</si>
  <si>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</si>
  <si>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</si>
  <si>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</si>
  <si>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</si>
  <si>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</si>
  <si>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</si>
  <si>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</si>
  <si>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</si>
  <si>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</si>
  <si>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</si>
  <si>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</si>
  <si>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</si>
  <si>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</si>
  <si>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</si>
  <si>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</si>
  <si>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</si>
  <si>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</si>
  <si>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</si>
  <si>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</si>
  <si>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</si>
  <si>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</si>
  <si>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</si>
  <si>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</si>
  <si>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</si>
  <si>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</si>
  <si>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</si>
  <si>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</si>
  <si>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</si>
  <si>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</si>
  <si>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</si>
  <si>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</si>
  <si>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</si>
  <si>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</si>
  <si>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</si>
  <si>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</si>
  <si>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</si>
  <si>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</si>
  <si>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</si>
  <si>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</si>
  <si>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</si>
  <si>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</si>
  <si>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</si>
  <si>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</si>
  <si>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</si>
  <si>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</si>
  <si>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</si>
  <si>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</si>
  <si>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</si>
  <si>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</si>
  <si>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</si>
  <si>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</si>
  <si>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</si>
  <si>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</si>
  <si>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</si>
  <si>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</si>
  <si>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</si>
  <si>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</si>
  <si>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</si>
  <si>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</si>
  <si>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</si>
  <si>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</si>
  <si>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</si>
  <si>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</si>
  <si>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</si>
  <si>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</si>
  <si>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</si>
  <si>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</si>
  <si>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</si>
  <si>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</si>
  <si>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</si>
  <si>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</si>
  <si>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</si>
  <si>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</si>
  <si>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</si>
  <si>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</si>
  <si>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</si>
  <si>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</si>
  <si>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</si>
  <si>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</si>
  <si>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</si>
  <si>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</si>
  <si>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</si>
  <si>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</si>
  <si>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</si>
  <si>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</si>
  <si>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</si>
  <si>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</si>
  <si>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</si>
  <si>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</si>
  <si>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</si>
  <si>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</si>
  <si>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</si>
  <si>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</si>
  <si>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</si>
  <si>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</si>
  <si>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</si>
  <si>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</si>
  <si>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</si>
  <si>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</si>
  <si>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</si>
  <si>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</si>
  <si>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</si>
  <si>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</si>
  <si>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</si>
  <si>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</si>
  <si>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</si>
  <si>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</si>
  <si>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</si>
  <si>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</si>
  <si>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</si>
  <si>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</si>
  <si>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</si>
  <si>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</si>
  <si>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</si>
  <si>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</si>
  <si>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</si>
  <si>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</si>
  <si>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</si>
  <si>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</si>
  <si>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</si>
  <si>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</si>
  <si>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</si>
  <si>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</si>
  <si>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</si>
  <si>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</si>
  <si>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</si>
  <si>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</si>
  <si>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</si>
  <si>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</si>
  <si>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</si>
  <si>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</si>
  <si>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</si>
  <si>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</si>
  <si>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</si>
  <si>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</si>
  <si>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</si>
  <si>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</si>
  <si>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</si>
  <si>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</si>
  <si>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</si>
  <si>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</si>
  <si>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</si>
  <si>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</si>
  <si>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</si>
  <si>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</si>
  <si>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</si>
  <si>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</si>
  <si>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</si>
  <si>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</si>
  <si>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</si>
  <si>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</si>
  <si>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</si>
  <si>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</si>
  <si>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</si>
  <si>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</si>
  <si>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</si>
  <si>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</si>
  <si>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</si>
  <si>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</si>
  <si>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</si>
  <si>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</si>
  <si>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</si>
  <si>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</si>
  <si>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</si>
  <si>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</si>
  <si>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</si>
  <si>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</si>
  <si>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</si>
  <si>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</si>
  <si>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</si>
  <si>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</si>
  <si>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</si>
  <si>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</si>
  <si>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</si>
  <si>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</si>
  <si>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</si>
  <si>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</si>
  <si>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</si>
  <si>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</si>
  <si>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</si>
  <si>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</si>
  <si>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</si>
  <si>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</si>
  <si>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</si>
  <si>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</si>
  <si>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</si>
  <si>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</si>
  <si>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</si>
  <si>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</si>
  <si>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</si>
  <si>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</si>
  <si>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</si>
  <si>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</si>
  <si>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</si>
  <si>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</si>
  <si>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</si>
  <si>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</si>
  <si>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</si>
  <si>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</si>
  <si>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</si>
  <si>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</si>
  <si>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</si>
  <si>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</si>
  <si>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</si>
  <si>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</si>
  <si>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</si>
  <si>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</si>
  <si>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</si>
  <si>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</si>
  <si>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</si>
  <si>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</si>
  <si>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</si>
  <si>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</si>
  <si>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</si>
  <si>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</si>
  <si>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</si>
  <si>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</si>
  <si>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</si>
  <si>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</si>
  <si>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</si>
  <si>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</si>
  <si>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</si>
  <si>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</si>
  <si>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</si>
  <si>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</si>
  <si>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</si>
  <si>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</si>
  <si>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</si>
  <si>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</si>
  <si>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</si>
  <si>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</si>
  <si>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</si>
  <si>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</si>
  <si>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</si>
  <si>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</si>
  <si>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</si>
  <si>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</si>
  <si>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</si>
  <si>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</si>
  <si>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</si>
  <si>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</si>
  <si>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</si>
  <si>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</si>
  <si>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</si>
  <si>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</si>
  <si>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</si>
  <si>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</si>
  <si>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</si>
  <si>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</si>
  <si>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</si>
  <si>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</si>
  <si>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</si>
  <si>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</si>
  <si>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</si>
  <si>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</si>
  <si>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</si>
  <si>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</si>
  <si>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</si>
  <si>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</si>
  <si>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</si>
  <si>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</si>
  <si>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</si>
  <si>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</si>
  <si>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</si>
  <si>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</si>
  <si>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</si>
  <si>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</si>
  <si>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</si>
  <si>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</si>
  <si>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</si>
  <si>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</si>
  <si>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</si>
  <si>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</si>
  <si>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</si>
  <si>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</si>
  <si>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</si>
  <si>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</si>
  <si>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</si>
  <si>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</si>
  <si>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</si>
  <si>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</si>
  <si>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</si>
  <si>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</si>
  <si>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</si>
  <si>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</si>
  <si>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</si>
  <si>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</si>
  <si>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</si>
  <si>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</si>
  <si>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</si>
  <si>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</si>
  <si>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</si>
  <si>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</si>
  <si>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</si>
  <si>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</si>
  <si>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</si>
  <si>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</si>
  <si>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</si>
  <si>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</si>
  <si>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</si>
  <si>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</si>
  <si>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</si>
  <si>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</si>
  <si>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</si>
  <si>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</si>
  <si>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</si>
  <si>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</si>
  <si>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</si>
  <si>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</si>
  <si>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</si>
  <si>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</si>
  <si>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</si>
  <si>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</si>
  <si>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</si>
  <si>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</si>
  <si>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</si>
  <si>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</si>
  <si>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</si>
  <si>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</si>
  <si>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</si>
  <si>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</si>
  <si>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</si>
  <si>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</si>
  <si>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</si>
  <si>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</si>
  <si>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</si>
  <si>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</si>
  <si>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</si>
  <si>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</si>
  <si>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</si>
  <si>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</si>
  <si>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</si>
  <si>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</si>
  <si>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</si>
  <si>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</si>
  <si>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</si>
  <si>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</si>
  <si>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</si>
  <si>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</si>
  <si>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</si>
  <si>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</si>
  <si>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</si>
  <si>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</si>
  <si>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</si>
  <si>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</si>
  <si>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</si>
  <si>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</si>
  <si>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</si>
  <si>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</si>
  <si>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</si>
  <si>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</si>
  <si>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</si>
  <si>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</si>
  <si>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</si>
  <si>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</si>
  <si>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</si>
  <si>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</si>
  <si>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</si>
  <si>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</si>
  <si>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</si>
  <si>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</si>
  <si>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</si>
  <si>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</si>
  <si>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</si>
  <si>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</si>
  <si>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</si>
  <si>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</si>
  <si>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</si>
  <si>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</si>
  <si>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</si>
  <si>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</si>
  <si>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</si>
  <si>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</si>
  <si>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</si>
  <si>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</si>
  <si>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</si>
  <si>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</si>
  <si>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</si>
  <si>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</si>
  <si>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</si>
  <si>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</si>
  <si>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</si>
  <si>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</si>
  <si>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</si>
  <si>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</si>
  <si>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</si>
  <si>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</si>
  <si>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</si>
  <si>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</si>
  <si>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</si>
  <si>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</si>
  <si>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</si>
  <si>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</si>
  <si>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</si>
  <si>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</si>
  <si>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</si>
  <si>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</si>
  <si>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</si>
  <si>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</si>
  <si>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</si>
  <si>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</si>
  <si>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</si>
  <si>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</si>
  <si>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</si>
  <si>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</si>
  <si>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</si>
  <si>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</si>
  <si>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</si>
  <si>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</si>
  <si>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</si>
  <si>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</si>
  <si>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</si>
  <si>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</si>
  <si>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</si>
  <si>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</si>
  <si>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</si>
  <si>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</si>
  <si>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</si>
  <si>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</si>
  <si>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</si>
  <si>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</si>
  <si>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</si>
  <si>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</si>
  <si>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</si>
  <si>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</si>
  <si>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</si>
  <si>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</si>
  <si>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</si>
  <si>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</si>
  <si>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</si>
  <si>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</si>
  <si>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</si>
  <si>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</si>
  <si>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</si>
  <si>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</si>
  <si>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</si>
  <si>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</si>
  <si>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</si>
  <si>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</si>
  <si>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</si>
  <si>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</si>
  <si>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</si>
  <si>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</si>
  <si>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</si>
  <si>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</si>
  <si>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</si>
  <si>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</si>
  <si>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</si>
  <si>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</si>
  <si>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</si>
  <si>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</si>
  <si>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</si>
  <si>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</si>
  <si>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</si>
  <si>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</si>
  <si>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</si>
  <si>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</si>
  <si>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</si>
  <si>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</si>
  <si>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</si>
  <si>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</si>
  <si>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</si>
  <si>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</si>
  <si>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</si>
  <si>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</si>
  <si>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</si>
  <si>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</si>
  <si>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</si>
  <si>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</si>
  <si>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</si>
  <si>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</si>
  <si>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</si>
  <si>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</si>
  <si>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</si>
  <si>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</si>
  <si>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</si>
  <si>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</si>
  <si>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</si>
  <si>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</si>
  <si>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</si>
  <si>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</si>
  <si>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</si>
  <si>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</si>
  <si>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</si>
  <si>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</si>
  <si>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</si>
  <si>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</si>
  <si>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</si>
  <si>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</si>
  <si>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</si>
  <si>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</si>
  <si>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</si>
  <si>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</si>
  <si>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</si>
  <si>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</si>
  <si>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</si>
  <si>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</si>
  <si>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</si>
  <si>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</si>
  <si>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</si>
  <si>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</si>
  <si>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</si>
  <si>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</si>
  <si>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</si>
  <si>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</si>
  <si>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</si>
  <si>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</si>
  <si>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</si>
  <si>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</si>
  <si>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</si>
  <si>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</si>
  <si>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</si>
  <si>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</si>
  <si>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</si>
  <si>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</si>
  <si>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</si>
  <si>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</si>
  <si>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</si>
  <si>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</si>
  <si>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</si>
  <si>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</si>
  <si>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</si>
  <si>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</si>
  <si>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</si>
  <si>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</si>
  <si>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</si>
  <si>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</si>
  <si>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</si>
  <si>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</si>
  <si>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</si>
  <si>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</si>
  <si>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</si>
  <si>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</si>
  <si>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</si>
  <si>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</si>
  <si>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</si>
  <si>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</si>
  <si>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</si>
  <si>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</si>
  <si>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</si>
  <si>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</si>
  <si>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</si>
  <si>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</si>
  <si>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</si>
  <si>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</si>
  <si>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</si>
  <si>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</si>
  <si>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</si>
  <si>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</si>
  <si>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</si>
  <si>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</si>
  <si>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</si>
  <si>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</si>
  <si>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</si>
  <si>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</si>
  <si>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</si>
  <si>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</si>
  <si>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</si>
  <si>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</si>
  <si>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</si>
  <si>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</si>
  <si>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</si>
  <si>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</si>
  <si>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</si>
  <si>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</si>
  <si>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</si>
  <si>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</si>
  <si>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</si>
  <si>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</si>
  <si>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</si>
  <si>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</si>
  <si>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</si>
  <si>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</si>
  <si>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</si>
  <si>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</si>
  <si>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</si>
  <si>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</si>
  <si>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</si>
  <si>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</si>
  <si>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</si>
  <si>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</si>
  <si>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</si>
  <si>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</si>
  <si>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</si>
  <si>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</si>
  <si>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</si>
  <si>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</si>
  <si>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</si>
  <si>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</si>
  <si>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</si>
  <si>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</si>
  <si>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</si>
  <si>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</si>
  <si>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</si>
  <si>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</si>
  <si>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</si>
  <si>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</si>
  <si>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</si>
  <si>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</si>
  <si>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</si>
  <si>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</si>
  <si>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</si>
  <si>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</si>
  <si>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</si>
  <si>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</si>
  <si>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</si>
  <si>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</si>
  <si>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</si>
  <si>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</si>
  <si>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</si>
  <si>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</si>
  <si>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</si>
  <si>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</si>
  <si>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</si>
  <si>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</si>
  <si>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</si>
  <si>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</si>
  <si>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</si>
  <si>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</si>
  <si>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</si>
  <si>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</si>
  <si>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</si>
  <si>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</si>
  <si>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</si>
  <si>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</si>
  <si>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</si>
  <si>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</si>
  <si>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</si>
  <si>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</si>
  <si>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</si>
  <si>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</si>
  <si>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</si>
  <si>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</si>
  <si>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</si>
  <si>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</si>
  <si>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</si>
  <si>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</si>
  <si>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</si>
  <si>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</si>
  <si>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</si>
  <si>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</si>
  <si>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</si>
  <si>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</si>
  <si>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</si>
  <si>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</si>
  <si>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</si>
  <si>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</si>
  <si>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</si>
  <si>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</si>
  <si>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</si>
  <si>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</si>
  <si>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</si>
  <si>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</si>
  <si>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</si>
  <si>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</si>
  <si>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</si>
  <si>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</si>
  <si>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</si>
  <si>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</si>
  <si>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</si>
  <si>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</si>
  <si>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</si>
  <si>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</si>
  <si>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</si>
  <si>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</si>
  <si>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</si>
  <si>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</si>
  <si>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</si>
  <si>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</si>
  <si>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</si>
  <si>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</si>
  <si>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</si>
  <si>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</si>
  <si>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</si>
  <si>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</si>
  <si>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</si>
  <si>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</si>
  <si>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</si>
  <si>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</si>
  <si>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</si>
  <si>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</si>
  <si>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</si>
  <si>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</si>
  <si>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</si>
  <si>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</si>
  <si>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</si>
  <si>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</si>
  <si>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</si>
  <si>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</si>
  <si>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</si>
  <si>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</si>
  <si>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</si>
  <si>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</si>
  <si>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</si>
  <si>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</si>
  <si>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</si>
  <si>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</si>
  <si>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</si>
  <si>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</si>
  <si>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</si>
  <si>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</si>
  <si>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</si>
  <si>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</si>
  <si>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</si>
  <si>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</si>
  <si>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</si>
  <si>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</si>
  <si>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</si>
  <si>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</si>
  <si>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</si>
  <si>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</si>
  <si>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</si>
  <si>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</si>
  <si>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</si>
  <si>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</si>
  <si>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</si>
  <si>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</si>
  <si>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</si>
  <si>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</si>
  <si>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</si>
  <si>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</si>
  <si>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</si>
  <si>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</si>
  <si>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</si>
  <si>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</si>
  <si>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</si>
  <si>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</si>
  <si>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</si>
  <si>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</si>
  <si>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</si>
  <si>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</si>
  <si>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</si>
  <si>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</si>
  <si>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</si>
  <si>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</si>
  <si>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</si>
  <si>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</si>
  <si>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</si>
  <si>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</si>
  <si>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</si>
  <si>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</si>
  <si>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</si>
  <si>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</si>
  <si>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</si>
  <si>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</si>
  <si>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</si>
  <si>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</si>
  <si>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</si>
  <si>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</si>
  <si>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</si>
  <si>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</si>
  <si>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</si>
  <si>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</si>
  <si>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</si>
  <si>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</si>
  <si>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</si>
  <si>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</si>
  <si>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</si>
  <si>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</si>
  <si>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</si>
  <si>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</si>
  <si>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</si>
  <si>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</si>
  <si>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</si>
  <si>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</si>
  <si>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</si>
  <si>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</si>
  <si>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</si>
  <si>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</si>
  <si>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</si>
  <si>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</si>
  <si>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</si>
  <si>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</si>
  <si>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</si>
  <si>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</si>
  <si>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</si>
  <si>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</si>
  <si>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</si>
  <si>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</si>
  <si>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</si>
  <si>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</si>
  <si>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</si>
  <si>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</si>
  <si>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</si>
  <si>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</si>
  <si>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</si>
  <si>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</si>
  <si>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</si>
  <si>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</si>
  <si>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</si>
  <si>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</si>
  <si>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</si>
  <si>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</si>
  <si>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</si>
  <si>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</si>
  <si>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</si>
  <si>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</si>
  <si>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</si>
  <si>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</si>
  <si>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</si>
  <si>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</si>
  <si>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</si>
  <si>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</si>
  <si>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</si>
  <si>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</si>
  <si>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</si>
  <si>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</si>
  <si>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</si>
  <si>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</si>
  <si>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</si>
  <si>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</si>
  <si>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</si>
  <si>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</si>
  <si>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</si>
  <si>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</si>
  <si>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</si>
  <si>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</si>
  <si>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</si>
  <si>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</si>
  <si>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</si>
  <si>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</si>
  <si>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</si>
  <si>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</si>
  <si>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</si>
  <si>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</si>
  <si>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</si>
  <si>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</si>
  <si>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</si>
  <si>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</si>
  <si>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</si>
  <si>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</si>
  <si>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</si>
  <si>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</si>
  <si>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</si>
  <si>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</si>
  <si>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</si>
  <si>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</si>
  <si>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</si>
  <si>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</si>
  <si>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</si>
  <si>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</si>
  <si>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</si>
  <si>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</si>
  <si>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</si>
  <si>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</si>
  <si>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</si>
  <si>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</si>
  <si>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</si>
  <si>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</si>
  <si>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</si>
  <si>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</si>
  <si>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</si>
  <si>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</si>
  <si>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</si>
  <si>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</si>
  <si>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</si>
  <si>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</si>
  <si>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</si>
  <si>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</si>
  <si>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</si>
  <si>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</si>
  <si>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</si>
  <si>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</si>
  <si>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</si>
  <si>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</si>
  <si>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</si>
  <si>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</si>
  <si>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</si>
  <si>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</si>
  <si>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</si>
  <si>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</si>
  <si>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</si>
  <si>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</si>
  <si>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</si>
  <si>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</si>
  <si>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</si>
  <si>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</si>
  <si>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</si>
  <si>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</si>
  <si>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</si>
  <si>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</si>
  <si>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</si>
  <si>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</si>
  <si>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</si>
  <si>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</si>
  <si>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</si>
  <si>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</si>
  <si>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</si>
  <si>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</si>
  <si>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</si>
  <si>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</si>
  <si>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</si>
  <si>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</si>
  <si>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</si>
  <si>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</si>
  <si>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</si>
  <si>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</si>
  <si>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</si>
  <si>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</si>
  <si>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</si>
  <si>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</si>
  <si>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</si>
  <si>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</si>
  <si>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</si>
  <si>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</si>
  <si>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</si>
  <si>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</si>
  <si>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</si>
  <si>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</si>
  <si>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</si>
  <si>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</si>
  <si>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</si>
  <si>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</si>
  <si>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</si>
  <si>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</si>
  <si>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</si>
  <si>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</si>
  <si>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</si>
  <si>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</si>
  <si>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</si>
  <si>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</si>
  <si>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</si>
  <si>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</si>
  <si>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</si>
  <si>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</si>
  <si>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</si>
  <si>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</si>
  <si>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</si>
  <si>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</si>
  <si>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</si>
  <si>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</si>
  <si>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</si>
  <si>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</si>
  <si>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</si>
  <si>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</si>
  <si>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</si>
  <si>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</si>
  <si>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</si>
  <si>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</si>
  <si>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</si>
  <si>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</si>
  <si>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</si>
  <si>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</si>
  <si>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</si>
  <si>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</si>
  <si>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</si>
  <si>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</si>
  <si>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</si>
  <si>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</si>
  <si>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</si>
  <si>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</si>
  <si>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</si>
  <si>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</si>
  <si>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</si>
  <si>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</si>
  <si>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</si>
  <si>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</si>
  <si>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</si>
  <si>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</si>
  <si>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</si>
  <si>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</si>
  <si>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</si>
  <si>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</si>
  <si>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</si>
  <si>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</si>
  <si>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</si>
  <si>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</si>
  <si>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</si>
  <si>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</si>
  <si>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</si>
  <si>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</si>
  <si>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</si>
  <si>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</si>
  <si>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</si>
  <si>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</si>
  <si>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</si>
  <si>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</si>
  <si>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</si>
  <si>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</si>
  <si>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</si>
  <si>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</si>
  <si>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</si>
  <si>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</si>
  <si>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</si>
  <si>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</si>
  <si>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</si>
  <si>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</si>
  <si>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</si>
  <si>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</si>
  <si>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</si>
  <si>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</si>
  <si>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</si>
  <si>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</si>
  <si>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</si>
  <si>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</si>
  <si>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</si>
  <si>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</si>
  <si>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</si>
  <si>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</si>
  <si>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</si>
  <si>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</si>
  <si>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</si>
  <si>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</si>
  <si>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</si>
  <si>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</si>
  <si>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</si>
  <si>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</si>
  <si>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</si>
  <si>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</si>
  <si>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</si>
  <si>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</si>
  <si>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</si>
  <si>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</si>
  <si>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</si>
  <si>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</si>
  <si>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</si>
  <si>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</si>
  <si>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</si>
  <si>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</si>
  <si>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</si>
  <si>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</si>
  <si>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</si>
  <si>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</si>
  <si>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</si>
  <si>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</si>
  <si>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</si>
  <si>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</si>
  <si>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</si>
  <si>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</si>
  <si>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</si>
  <si>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</si>
  <si>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</si>
  <si>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</si>
  <si>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</si>
  <si>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</si>
  <si>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</si>
  <si>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</si>
  <si>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</si>
  <si>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</si>
  <si>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</si>
  <si>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</si>
  <si>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</si>
  <si>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</si>
  <si>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</si>
  <si>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</si>
  <si>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</si>
  <si>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</si>
  <si>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</si>
  <si>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</si>
  <si>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</si>
  <si>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</si>
  <si>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</si>
  <si>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</si>
  <si>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</si>
  <si>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</si>
  <si>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</si>
  <si>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</si>
  <si>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</si>
  <si>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</si>
  <si>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</si>
  <si>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</si>
  <si>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</si>
  <si>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PCM-20251026-00001343</t>
  </si>
  <si>
    <t>EM Team on the way ETA: 30 Mins</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</si>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</sst>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7" totalsRowShown="0" headerRowDxfId="157" dataDxfId="156" headerRowBorderDxfId="154" tableBorderDxfId="155" totalsRowBorderDxfId="153">
  <autoFilter ref="A1:CJ21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8" totalsRowShown="0" headerRowDxfId="31" dataDxfId="30" headerRowBorderDxfId="28" tableBorderDxfId="29">
  <autoFilter ref="A1:L45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293.67544537036883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13.180456944442994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45956.623871296295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45956.623871296295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45956.623871296295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45956.623871296295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45956.623871296295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45956.623871296295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45956.623871296295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45956.623871296295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45956.623871296295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45956.623871296295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45956.623871296295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45956.623871296295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45956.623871296295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45956.623871296295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45956.623871296295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45956.623871296295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45956.623871296295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45956.623871296295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45956.623871296295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45956.623871296295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45956.623871296295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45956.623871296295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45956.623871296295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45956.623871296295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45956.623871296295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45956.623871296295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45956.623871296295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45956.623871296295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45956.623871296295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45956.623871296295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45956.623871296295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45956.623871296295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45956.623871296295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45956.623871296295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45956.623871296295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45956.623871296295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45956.623871296295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45956.623871296295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45956.623871296295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45956.623871296295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45956.623871296295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45956.623871296295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45956.623871296295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45956.623871296295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45956.623871296295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45956.623871296295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45956.623871296295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45956.623871296295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45956.623871296295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45956.623871296295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45956.623871296295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45956.623871296295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45956.623871296295</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45956.623871296295</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131.6240333333335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12.128095833330008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45956.623871296295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45956.623871296295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45956.623871296295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45956.623871296295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45956.623871296295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45956.623871296295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45956.623871296295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45956.623871296295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45956.623871296295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45956.623871296295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45956.623871296295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45956.623871296295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45956.623871296295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45956.623871296295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45956.623871296295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45956.623871296295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45956.623871296295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45956.623871296295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45956.623871296295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45956.623871296295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45956.623871296295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45956.623871296295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45956.623871296295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45956.623871296295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45956.623871296295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45956.623871296295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45956.623871296295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45956.623871296295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45956.623871296295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45956.623871296295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45956.623871296295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45956.623871296295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45956.623871296295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45956.623871296295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45956.623871296295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45956.623871296295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45956.623871296295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45956.623871296295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45956.623871296295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45956.623871296295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45956.623871296295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45956.623871296295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45956.623871296295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45956.623871296295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45956.623871296295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45956.623871296295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45956.623871296295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45956.623871296295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45956.623871296295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45956.623871296295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45956.623871296295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45956.623871296295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45956.623871296295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45956.623871296295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45956.623871296295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45956.623871296295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45956.623871296295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45956.623871296295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45956.623871296295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45956.623871296295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45956.623871296295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45956.623871296295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45956.623871296295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45956.623871296295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45956.623871296295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45956.623871296295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45956.623871296295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45956.623871296295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61"/>
      <c r="B73" s="162" t="str">
        <f>IFERROR(VLOOKUP(D73,DB!A:K,11,0),"")</f>
        <v/>
      </c>
      <c r="C73" s="162"/>
      <c r="D73" s="162"/>
      <c r="E73" s="163"/>
      <c r="F73" s="164"/>
      <c r="G73" s="165">
        <f ca="1">IFERROR(NOW()-F73,"-")</f>
        <v>45956.623871296295</v>
      </c>
      <c r="H73" s="164"/>
      <c r="I73" s="162" t="str">
        <f>IFERROR(VLOOKUP(D73,DB!A:F,6,0),"")</f>
        <v/>
      </c>
      <c r="J73" s="162" t="str">
        <f>IFERROR(VLOOKUP(D73,DB!A:G,7,0),"")</f>
        <v/>
      </c>
      <c r="K73" s="166"/>
      <c r="L73" s="162" t="str">
        <f>IFERROR(VLOOKUP(D73,DB!A:I,9,0),"")</f>
        <v/>
      </c>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162"/>
      <c r="BW73" s="162"/>
      <c r="BX73" s="162"/>
      <c r="BY73" s="162"/>
      <c r="BZ73" s="162"/>
      <c r="CA73" s="162"/>
      <c r="CB73" s="162"/>
      <c r="CC73" s="162"/>
      <c r="CD73" s="162"/>
      <c r="CE73" s="162"/>
      <c r="CF73" s="162"/>
      <c r="CG73" s="162"/>
      <c r="CH73" s="162"/>
      <c r="CI73" s="162"/>
      <c r="CJ73" s="167"/>
    </row>
    <row r="74" spans="1:88" ht="31.5" customHeight="1">
      <c r="A74" s="113"/>
      <c r="B74" s="18" t="str">
        <f>IFERROR(VLOOKUP(D74,DB!A:K,11,0),"")</f>
        <v/>
      </c>
      <c r="C74" s="18"/>
      <c r="D74" s="18"/>
      <c r="E74" s="114"/>
      <c r="F74" s="115"/>
      <c r="G74" s="116">
        <f ca="1">IFERROR(NOW()-F74,"-")</f>
        <v>45956.623871296295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45956.623871296295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45956.623871296295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45956.623871296295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45956.623871296295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45956.623871296295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45956.623871296295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45956.623871296295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45956.623871296295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45956.623871296295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45956.623871296295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45956.623871296295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45956.623871296295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45956.623871296295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45956.623871296295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45956.623871296295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45956.623871296295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45956.623871296295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45956.623871296295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45956.623871296295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45956.623871296295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45956.623871296295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45956.623871296295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45956.623871296295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45956.623871296295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45956.623871296295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45956.623871296295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45956.623871296295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45956.623871296295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45956.623871296295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45956.623871296295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45956.623871296295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45956.623871296295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45956.623871296295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45956.623871296295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45956.623871296295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45956.623871296295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45956.623871296295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45956.623871296295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45956.623871296295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45956.623871296295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45956.623871296295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45956.623871296295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45956.623871296295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45956.623871296295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45956.623871296295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45956.623871296295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45956.623871296295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45956.623871296295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45956.623871296295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45956.623871296295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45956.623871296295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45956.623871296295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45956.623871296295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45956.623871296295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45956.623871296295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45956.623871296295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45956.623871296295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45956.623871296295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45956.623871296295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45956.623871296295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45956.623871296295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45956.623871296295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45956.623871296295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45956.623871296295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45956.623871296295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45956.623871296295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45956.623871296295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45956.623871296295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45956.623871296295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45956.623871296295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45956.623871296295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45956.623871296295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45956.623871296295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45956.623871296295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45956.623871296295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45956.623871296295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45956.623871296295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45956.623871296295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45956.623871296295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45956.623871296295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45956.623871296295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45956.623871296295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45956.623871296295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45956.623871296295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45956.623871296295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45956.623871296295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45956.623871296295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45956.623871296295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45956.623871296295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45956.623871296295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45956.623871296295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45956.623871296295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45956.623871296295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45956.623871296295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45956.623871296295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45956.623871296295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45956.623871296295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45956.623871296295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45956.623871296295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45956.623871296295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45956.623871296295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45956.623871296295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45956.623871296295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45956.623871296295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45956.623871296295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45956.623871296295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45956.623871296295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45956.623871296295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45956.623871296295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45956.623871296295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45956.623871296295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45956.623871296295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45956.623871296295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45956.623871296295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45956.623871296295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45956.623871296295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45956.623871296295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45956.623871296295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45956.623871296295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45956.623871296295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45956.623871296295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45956.623871296295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45956.623871296295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45956.623871296295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45956.623871296295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45956.623871296295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45956.623871296295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45956.623871296295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45956.623871296295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45956.623871296295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45956.623871296295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45956.623871296295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45956.623871296295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45956.623871296295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45956.623871296295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45956.623871296295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45956.623871296295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45956.623871296295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45956.623871296295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45956.623871296295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45956.623871296295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45956.623871296295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61"/>
      <c r="B217" s="162" t="str">
        <f>IFERROR(VLOOKUP(D217,DB!A:K,11,0),"")</f>
        <v/>
      </c>
      <c r="C217" s="162"/>
      <c r="D217" s="162"/>
      <c r="E217" s="163"/>
      <c r="F217" s="164"/>
      <c r="G217" s="165">
        <f ca="1">IFERROR(NOW()-F217,"-")</f>
        <v>45956.623871296295</v>
      </c>
      <c r="H217" s="164"/>
      <c r="I217" s="162" t="str">
        <f>IFERROR(VLOOKUP(D217,DB!A:F,6,0),"")</f>
        <v/>
      </c>
      <c r="J217" s="162" t="str">
        <f>IFERROR(VLOOKUP(D217,DB!A:G,7,0),"")</f>
        <v/>
      </c>
      <c r="K217" s="166"/>
      <c r="L217" s="162" t="str">
        <f>IFERROR(VLOOKUP(D217,DB!A:I,9,0),"")</f>
        <v/>
      </c>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162"/>
      <c r="BX217" s="162"/>
      <c r="BY217" s="162"/>
      <c r="BZ217" s="162"/>
      <c r="CA217" s="162"/>
      <c r="CB217" s="162"/>
      <c r="CC217" s="162"/>
      <c r="CD217" s="162"/>
      <c r="CE217" s="162"/>
      <c r="CF217" s="162"/>
      <c r="CG217" s="162"/>
      <c r="CH217" s="162"/>
      <c r="CI217" s="162"/>
      <c r="CJ217" s="167"/>
    </row>
  </sheetData>
  <dataValidations count="2">
    <dataValidation allowBlank="1" showInputMessage="1" showErrorMessage="1" sqref="E1" xr:uid="{4D935161-CDD3-4592-B877-3FB59C99E142}"/>
    <dataValidation type="list" allowBlank="1" showInputMessage="1" showErrorMessage="1" sqref="E3:E21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45956.623871296295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45956.623871296295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45956.623871296295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45956.623871296295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45956.623871296295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45956.623871296295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45956.623871296295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45956.623871296295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45956.623871296295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45956.623871296295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45956.623871296295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45956.623871296295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45956.623871296295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45956.623871296295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45956.623871296295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45956.623871296295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45956.623871296295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45956.623871296295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45956.623871296295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45956.623871296295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45956.623871296295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45956.623871296295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45956.623871296295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45956.623871296295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45956.623871296295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45956.623871296295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45956.623871296295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45956.623871296295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45956.623871296295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45956.623871296295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45956.623871296295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45956.623871296295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45956.623871296295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45956.623871296295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45956.623871296295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45956.623871296295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45956.623871296295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45956.623871296295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45956.623871296295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45956.623871296295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45956.623871296295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45956.623871296295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45956.623871296295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45956.623871296295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45956.623871296295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45956.623871296295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45956.623871296295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45956.623871296295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45956.623871296295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45956.623871296295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45956.623871296295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45956.623871296295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45956.623871296295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45956.623871296295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45956.623871296295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45956.623871296295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45956.623871296295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45956.623871296295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45956.623871296295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45956.623871296295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45956.623871296295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45956.623871296295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45956.623871296295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45956.623871296295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45956.623871296295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45956.623871296295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45956.623871296295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45956.623871296295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45956.623871296295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45956.623871296295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45956.623871296295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45956.623871296295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45956.623871296295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45956.623871296295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45956.623871296295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45956.623871296295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45956.623871296295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45956.623871296295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45956.623871296295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45956.623871296295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45956.623871296295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45956.623871296295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45956.623871296295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45956.623871296295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45956.623871296295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45956.623871296295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45956.623871296295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45956.623871296295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45956.623871296295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45956.623871296295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45956.623871296295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45956.623871296295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45956.623871296295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45956.623871296295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45956.623871296295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45956.623871296295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45956.623871296295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45956.623871296295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45956.623871296295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45956.623871296295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45956.623871296295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45956.623871296295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45956.623871296295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45956.623871296295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45956.623871296295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45956.623871296295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45956.623871296295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45956.623871296295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45956.623871296295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45956.623871296295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45956.623871296295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45956.623871296295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45956.623871296295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45956.623871296295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45956.623871296295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45956.623871296295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45956.623871296295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45956.623871296295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45956.623871296295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45956.623871296295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45956.623871296295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45956.623871296295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45956.623871296295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45956.623871296295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45956.623871296295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45956.623871296295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45956.623871296295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45956.623871296295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45956.623871296295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45956.623871296295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45956.623871296295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45956.623871296295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45956.623871296295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45956.623871296295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45956.623871296295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45956.623871296295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45956.623871296295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45956.623871296295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45956.623871296295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45956.623871296295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45956.623871296295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45956.623871296295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45956.623871296295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45956.623871296295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45956.623871296295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45956.623871296295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45956.623871296295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45956.623871296295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45956.623871296295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45956.623871296295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45956.623871296295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45956.623871296295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45956.623871296295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45956.623871296295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45956.623871296295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45956.623871296295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45956.623871296295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45956.623871296295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45956.623871296295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45956.623871296295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45956.623871296295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45956.623871296295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45956.623871296295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45956.623871296295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45956.623871296295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45956.623871296295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45956.623871296295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45956.623871296295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45956.623871296295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45956.623871296295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45956.623871296295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45956.623871296295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45956.623871296295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45956.623871296295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45956.623871296295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45956.623871296295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45956.623871296295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45956.623871296295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45956.623871296295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45956.623871296295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45956.623871296295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45956.623871296295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45956.623871296295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45956.623871296295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45956.623871296295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45956.623871296295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45956.623871296295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45956.623871296295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45956.623871296295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45956.623871296295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45956.623871296295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45956.623871296295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45956.623871296295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45956.623871296295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45956.623871296295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45956.623871296295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45956.623871296295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45956.623871296295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45956.623871296295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45956.623871296295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45956.623871296295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45956.623871296295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45956.623871296295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45956.623871296295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45956.623871296295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45956.623871296295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45956.623871296295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45956.623871296295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45956.623871296295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45956.623871296295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45956.623871296295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45956.623871296295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45956.623871296295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45956.623871296295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45956.623871296295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45956.623871296295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45956.623871296295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45956.623871296295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45956.623871296295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45956.623871296295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45956.623871296295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45956.623871296295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45956.623871296295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45956.623871296295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45956.623871296295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45956.623871296295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45956.623871296295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45956.623871296295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45956.623871296295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45956.623871296295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45956.623871296295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45956.623871296295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45956.623871296295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45956.623871296295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45956.623871296295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45956.623871296295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45956.623871296295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45956.623871296295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45956.623871296295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45956.623871296295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45956.623871296295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45956.623871296295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45956.623871296295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45956.623871296295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45956.623871296295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45956.623871296295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45956.623871296295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45956.623871296295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45956.623871296295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45956.623871296295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45956.623871296295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45956.623871296295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45956.623871296295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45956.623871296295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45956.623871296295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45956.623871296295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45956.623871296295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45956.623871296295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45956.623871296295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45956.623871296295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45956.623871296295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45956.623871296295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45956.623871296295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45956.623871296295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45956.623871296295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45956.623871296295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45956.623871296295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45956.623871296295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45956.623871296295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45956.623871296295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45956.623871296295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45956.623871296295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45956.623871296295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45956.623871296295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45956.623871296295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45956.623871296295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45956.623871296295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45956.623871296295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45956.623871296295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45956.623871296295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45956.623871296295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45956.623871296295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45956.623871296295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45956.623871296295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45956.623871296295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45956.623871296295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45956.623871296295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45956.623871296295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45956.623871296295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45956.623871296295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45956.623871296295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45956.623871296295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45956.623871296295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45956.623871296295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45956.623871296295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45956.623871296295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45956.623871296295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45956.623871296295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45956.623871296295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45956.623871296295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45956.623871296295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45956.623871296295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45956.623871296295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45956.623871296295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45956.623871296295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45956.623871296295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45956.623871296295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45956.623871296295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45956.623871296295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45956.623871296295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45956.623871296295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45956.623871296295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45956.623871296295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45956.623871296295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45956.623871296295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45956.623871296295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45956.623871296295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45956.623871296295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45956.623871296295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45956.623871296295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45956.623871296295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45956.623871296295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45956.623871296295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45956.623871296295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45956.623871296295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45956.623871296295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45956.623871296295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45956.623871296295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45956.623871296295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45956.623871296295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45956.623871296295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45956.623871296295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45956.623871296295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45956.623871296295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45956.623871296295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45956.623871296295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45956.623871296295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45956.623871296295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45956.623871296295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45956.623871296295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45956.623871296295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45956.623871296295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45956.623871296295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45956.623871296295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45956.623871296295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45956.623871296295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45956.623871296295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45956.623871296295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45956.623871296295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45956.623871296295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45956.623871296295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45956.623871296295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45956.623871296295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45956.623871296295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45956.623871296295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45956.623871296295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45956.623871296295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45956.623871296295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45956.623871296295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45956.623871296295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45956.623871296295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45956.623871296295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45956.623871296295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45956.623871296295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45956.623871296295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45956.623871296295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45956.623871296295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45956.623871296295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45956.623871296295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45956.623871296295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45956.623871296295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45956.623871296295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45956.623871296295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45956.623871296295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45956.623871296295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45956.623871296295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45956.623871296295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45956.623871296295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45956.623871296295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45956.623871296295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45956.623871296295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45956.623871296295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45956.623871296295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45956.623871296295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45956.623871296295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45956.623871296295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45956.623871296295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45956.623871296295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45956.623871296295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45956.623871296295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45956.623871296295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45956.623871296295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45956.623871296295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45956.623871296295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45956.623871296295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45956.623871296295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45956.623871296295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45956.623871296295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45956.623871296295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45956.623871296295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45956.623871296295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45956.623871296295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45956.623871296295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45956.623871296295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45956.623871296295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45956.623871296295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45956.623871296295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45956.623871296295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45956.623871296295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45956.623871296295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45956.623871296295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45956.623871296295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45956.623871296295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45956.623871296295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45956.623871296295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45956.623871296295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45956.623871296295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45956.623871296295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45956.623871296295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45956.623871296295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45956.623871296295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45956.623871296295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45956.623871296295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45956.623871296295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45956.623871296295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45956.623871296295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45956.623871296295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45956.623871296295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45956.623871296295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45956.623871296295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45956.623871296295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45956.623871296295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45956.623871296295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45956.623871296295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45956.623871296295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45956.623871296295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45956.623871296295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45956.623871296295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45956.623871296295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45956.623871296295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45956.623871296295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45956.623871296295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45956.623871296295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45956.623871296295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45956.623871296295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45956.623871296295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45956.623871296295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45956.623871296295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45956.623871296295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45956.623871296295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45956.623871296295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45956.623871296295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45956.623871296295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45956.623871296295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45956.623871296295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45956.623871296295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45956.623871296295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45956.623871296295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45956.623871296295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45956.623871296295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45956.623871296295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45956.623871296295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45956.623871296295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45956.623871296295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45956.623871296295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45956.623871296295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45956.623871296295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45956.623871296295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45956.623871296295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45956.623871296295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45956.623871296295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45956.623871296295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45956.623871296295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45956.623871296295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45956.623871296295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45956.623871296295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45956.623871296295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45956.623871296295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45956.623871296295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45956.623871296295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45956.623871296295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45956.623871296295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45956.623871296295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45956.623871296295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45956.623871296295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45956.623871296295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45956.623871296295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45956.623871296295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45956.623871296295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45956.623871296295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45956.623871296295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45956.623871296295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45956.623871296295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45956.623871296295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45956.623871296295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45956.623871296295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45956.623871296295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45956.623871296295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45956.623871296295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45956.623871296295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45956.623871296295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45956.623871296295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45956.623871296295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45956.623871296295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45956.623871296295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45956.623871296295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45956.623871296295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45956.623871296295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45956.623871296295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45956.623871296295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45956.623871296295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45956.623871296295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45956.623871296295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45956.623871296295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45956.623871296295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45956.623871296295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45956.623871296295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45956.623871296295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45956.623871296295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45956.623871296295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45956.623871296295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45956.623871296295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45956.623871296295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45956.623871296295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45956.623871296295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45956.623871296295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45956.623871296295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45956.623871296295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45956.623871296295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45956.623871296295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45956.623871296295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45956.623871296295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45956.623871296295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45956.623871296295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45956.623871296295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45956.623871296295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45956.623871296295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45956.623871296295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45956.623871296295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45956.623871296295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45956.623871296295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45956.623871296295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45956.623871296295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45956.623871296295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45956.623871296295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45956.623871296295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45956.623871296295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45956.623871296295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45956.623871296295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45956.623871296295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45956.623871296295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45956.623871296295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45956.623871296295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45956.623871296295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45956.623871296295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45956.623871296295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45956.623871296295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45956.623871296295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45956.623871296295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45956.623871296295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45956.623871296295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45956.623871296295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45956.623871296295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45956.623871296295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45956.623871296295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45956.623871296295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45956.623871296295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45956.623871296295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45956.623871296295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45956.623871296295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45956.623871296295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45956.623871296295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45956.623871296295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45956.623871296295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45956.623871296295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45956.623871296295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45956.623871296295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45956.623871296295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45956.623871296295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45956.623871296295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45956.623871296295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45956.623871296295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45956.623871296295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45956.623871296295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45956.623871296295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45956.623871296295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45956.623871296295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45956.623871296295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45956.623871296295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45956.623871296295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45956.623871296295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45956.623871296295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45956.623871296295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45956.623871296295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45956.623871296295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45956.623871296295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45956.623871296295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45956.623871296295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45956.623871296295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45956.623871296295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45956.623871296295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45956.623871296295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45956.623871296295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45956.623871296295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45956.623871296295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45956.623871296295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45956.623871296295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45956.623871296295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45956.623871296295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45956.623871296295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45956.623871296295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45956.623871296295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45956.623871296295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45956.623871296295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45956.623871296295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45956.623871296295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45956.623871296295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45956.623871296295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45956.623871296295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45956.623871296295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45956.623871296295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45956.623871296295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45956.623871296295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45956.623871296295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45956.623871296295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45956.623871296295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45956.623871296295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45956.623871296295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45956.623871296295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45956.623871296295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45956.623871296295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45956.623871296295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45956.623871296295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45956.623871296295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45956.623871296295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45956.623871296295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45956.623871296295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45956.623871296295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45956.623871296295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45956.623871296295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45956.623871296295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45956.623871296295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45956.623871296295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45956.623871296295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45956.623871296295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45956.623871296295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45956.623871296295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45956.623871296295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45956.623871296295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45956.623871296295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45956.623871296295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45956.623871296295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45956.623871296295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45956.623871296295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45956.623871296295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45956.623871296295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45956.623871296295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45956.623871296295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45956.623871296295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45956.623871296295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45956.623871296295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45956.623871296295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45956.623871296295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45956.623871296295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45956.623871296295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45956.623871296295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45956.623871296295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45956.623871296295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45956.623871296295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45956.623871296295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45956.623871296295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45956.623871296295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45956.623871296295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45956.623871296295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45956.623871296295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45956.623871296295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45956.623871296295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45956.623871296295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45956.623871296295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45956.623871296295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45956.623871296295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45956.623871296295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45956.623871296295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45956.623871296295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45956.623871296295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45956.623871296295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45956.623871296295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45956.623871296295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45956.623871296295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45956.623871296295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45956.623871296295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45956.623871296295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45956.623871296295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45956.623871296295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45956.623871296295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45956.623871296295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45956.623871296295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45956.623871296295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45956.623871296295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45956.623871296295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45956.623871296295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45956.623871296295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45956.623871296295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45956.623871296295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45956.623871296295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45956.623871296295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45956.623871296295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45956.623871296295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45956.623871296295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45956.623871296295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45956.623871296295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45956.623871296295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45956.623871296295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45956.623871296295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45956.623871296295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45956.623871296295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45956.623871296295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45956.623871296295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45956.623871296295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45956.623871296295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45956.623871296295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45956.623871296295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45956.623871296295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45956.623871296295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45956.623871296295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45956.623871296295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45956.623871296295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45956.623871296295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45956.623871296295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45956.623871296295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45956.623871296295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45956.623871296295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45956.623871296295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45956.623871296295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45956.623871296295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45956.623871296295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45956.623871296295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45956.623871296295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45956.623871296295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45956.623871296295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45956.623871296295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45956.623871296295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45956.623871296295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45956.623871296295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45956.623871296295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45956.623871296295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45956.623871296295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45956.623871296295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45956.623871296295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45956.623871296295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45956.623871296295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45956.623871296295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45956.623871296295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45956.623871296295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45956.623871296295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45956.623871296295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45956.623871296295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45956.623871296295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45956.623871296295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45956.623871296295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45956.623871296295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45956.623871296295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45956.623871296295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45956.623871296295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45956.623871296295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45956.623871296295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45956.623871296295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45956.623871296295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45956.623871296295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45956.623871296295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45956.623871296295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45956.623871296295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45956.623871296295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45956.623871296295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45956.623871296295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45956.623871296295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45956.623871296295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45956.623871296295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45956.623871296295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45956.623871296295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45956.623871296295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45956.623871296295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45956.623871296295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45956.623871296295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45956.623871296295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45956.623871296295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45956.623871296295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45956.623871296295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45956.623871296295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45956.623871296295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45956.623871296295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45956.623871296295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45956.623871296295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45956.623871296295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45956.623871296295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45956.623871296295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45956.623871296295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45956.623871296295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45956.623871296295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45956.623871296295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45956.623871296295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45956.623871296295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45956.623871296295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45956.623871296295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45956.623871296295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45956.623871296295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45956.623871296295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45956.623871296295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45956.623871296295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45956.623871296295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45956.623871296295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45956.623871296295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45956.623871296295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45956.623871296295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45956.623871296295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45956.623871296295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45956.623871296295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45956.623871296295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45956.623871296295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45956.623871296295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45956.623871296295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45956.623871296295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45956.623871296295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45956.623871296295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45956.623871296295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45956.623871296295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45956.623871296295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45956.623871296295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45956.623871296295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45956.623871296295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45956.623871296295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45956.623871296295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45956.623871296295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45956.623871296295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45956.623871296295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45956.623871296295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45956.623871296295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45956.623871296295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45956.623871296295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45956.623871296295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45956.623871296295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45956.623871296295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45956.623871296295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45956.623871296295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45956.623871296295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45956.623871296295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45956.623871296295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45956.623871296295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45956.623871296295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45956.623871296295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45956.623871296295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45956.623871296295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45956.623871296295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45956.623871296295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45956.623871296295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45956.623871296295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45956.623871296295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45956.623871296295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45956.623871296295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45956.623871296295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45956.623871296295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45956.623871296295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45956.623871296295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45956.623871296295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45956.623871296295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45956.623871296295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45956.623871296295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45956.623871296295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45956.623871296295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45956.623871296295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45956.623871296295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45956.623871296295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45956.623871296295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45956.623871296295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45956.623871296295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45956.623871296295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45956.623871296295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45956.623871296295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45956.623871296295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45956.623871296295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45956.623871296295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45956.623871296295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45956.623871296295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45956.623871296295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45956.623871296295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45956.623871296295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45956.623871296295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45956.623871296295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45956.623871296295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45956.623871296295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45956.623871296295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45956.623871296295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45956.623871296295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45956.623871296295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45956.623871296295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45956.623871296295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45956.623871296295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45956.623871296295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45956.623871296295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45956.623871296295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45956.623871296295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45956.623871296295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45956.623871296295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45956.623871296295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45956.623871296295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45956.623871296295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45956.623871296295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45956.623871296295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45956.623871296295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45956.623871296295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45956.623871296295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45956.623871296295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45956.623871296295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45956.623871296295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45956.623871296295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45956.623871296295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45956.623871296295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45956.623871296295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45956.623871296295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45956.623871296295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45956.623871296295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45956.623871296295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45956.623871296295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45956.623871296295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45956.623871296295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45956.623871296295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45956.623871296295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45956.623871296295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45956.623871296295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45956.623871296295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45956.623871296295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45956.623871296295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45956.623871296295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45956.623871296295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45956.623871296295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45956.623871296295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45956.623871296295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45956.623871296295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45956.623871296295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45956.623871296295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45956.623871296295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45956.623871296295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45956.623871296295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45956.623871296295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45956.623871296295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45956.623871296295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45956.623871296295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45956.623871296295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45956.623871296295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45956.623871296295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45956.623871296295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45956.623871296295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45956.623871296295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45956.623871296295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45956.623871296295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45956.623871296295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45956.623871296295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45956.623871296295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45956.623871296295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45956.623871296295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45956.623871296295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45956.623871296295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45956.623871296295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45956.623871296295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45956.623871296295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45956.623871296295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45956.623871296295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45956.623871296295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45956.623871296295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45956.623871296295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45956.623871296295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45956.623871296295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45956.623871296295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45956.623871296295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45956.623871296295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45956.623871296295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45956.623871296295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45956.623871296295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45956.623871296295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45956.623871296295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45956.623871296295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45956.623871296295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45956.623871296295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45956.623871296295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45956.623871296295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45956.623871296295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45956.623871296295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45956.623871296295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45956.623871296295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45956.623871296295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45956.623871296295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45956.623871296295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45956.623871296295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45956.623871296295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45956.623871296295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45956.623871296295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45956.623871296295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45956.623871296295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45956.623871296295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45956.623871296295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45956.623871296295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45956.623871296295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45956.623871296295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45956.623871296295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45956.623871296295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45956.623871296295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45956.623871296295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45956.623871296295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45956.623871296295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45956.623871296295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45956.623871296295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45956.623871296295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45956.623871296295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45956.623871296295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45956.623871296295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45956.623871296295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45956.623871296295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45956.623871296295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45956.623871296295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45956.623871296295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45956.623871296295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45956.623871296295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45956.623871296295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45956.623871296295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45956.623871296295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45956.623871296295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45956.623871296295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45956.623871296295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45956.623871296295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45956.623871296295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45956.623871296295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45956.623871296295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45956.623871296295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45956.623871296295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45956.623871296295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45956.623871296295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45956.623871296295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45956.623871296295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45956.623871296295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45956.623871296295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45956.623871296295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45956.623871296295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45956.623871296295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45956.623871296295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45956.623871296295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45956.623871296295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45956.623871296295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45956.623871296295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45956.623871296295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45956.623871296295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45956.623871296295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45956.623871296295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45956.623871296295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45956.623871296295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45956.623871296295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45956.623871296295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45956.623871296295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45956.623871296295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45956.623871296295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45956.623871296295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45956.623871296295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45956.623871296295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45956.623871296295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45956.623871296295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45956.623871296295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45956.623871296295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45956.623871296295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45956.623871296295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45956.623871296295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45956.623871296295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45956.623871296295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45956.623871296295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45956.623871296295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45956.623871296295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45956.623871296295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45956.623871296295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45956.623871296295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45956.623871296295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45956.623871296295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45956.623871296295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45956.623871296295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45956.623871296295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45956.623871296295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45956.623871296295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45956.623871296295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45956.623871296295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45956.623871296295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45956.623871296295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45956.623871296295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45956.623871296295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45956.623871296295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45956.623871296295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45956.623871296295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45956.623871296295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45956.623871296295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45956.623871296295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45956.623871296295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45956.623871296295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45956.623871296295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45956.623871296295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45956.623871296295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45956.623871296295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45956.623871296295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45956.623871296295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45956.623871296295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45956.623871296295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45956.623871296295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45956.623871296295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45956.623871296295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45956.623871296295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45956.623871296295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253.14315370369877</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2.9891490740701556</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98"/>
      <c r="F4" s="123"/>
      <c r="G4" s="124">
        <f ca="1">IFERROR(NOW()-F4,"")</f>
        <v>45956.623871296295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45956.623871296295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45956.623871296295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45956.623871296295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45956.623871296295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45956.623871296295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45956.623871296295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45956.623871296295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45956.623871296295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45956.623871296295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45956.623871296295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45956.623871296295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45956.623871296295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45956.623871296295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45956.623871296295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45956.623871296295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45956.623871296295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45956.623871296295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45956.623871296295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45956.623871296295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45956.623871296295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45956.623871296295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45956.623871296295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45956.623871296295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45956.623871296295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45956.623871296295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45956.623871296295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45956.623871296295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45956.623871296295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45956.623871296295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45956.623871296295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45956.623871296295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45956.623871296295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45956.623871296295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45956.623871296295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45956.623871296295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45956.623871296295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45956.623871296295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45956.623871296295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45956.623871296295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45956.623871296295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45956.623871296295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45956.623871296295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45956.623871296295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45956.623871296295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45956.623871296295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45956.623871296295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45956.623871296295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45956.623871296295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45956.623871296295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45956.623871296295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45956.623871296295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45956.623871296295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45956.623871296295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45956.623871296295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45956.623871296295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45956.623871296295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45956.623871296295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45956.623871296295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45956.623871296295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45956.623871296295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45956.623871296295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45956.623871296295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45956.623871296295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45956.623871296295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45956.623871296295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45956.623871296295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45956.623871296295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45956.623871296295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45956.623871296295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45956.623871296295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45956.623871296295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45956.623871296295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45956.623871296295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45956.623871296295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45956.623871296295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45956.623871296295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45956.623871296295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45956.623871296295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45956.623871296295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45956.623871296295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45956.623871296295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45956.623871296295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45956.623871296295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45956.623871296295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45956.623871296295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45956.623871296295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45956.623871296295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45956.623871296295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45956.623871296295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45956.623871296295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45956.623871296295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45956.623871296295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45956.623871296295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45956.623871296295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45956.623871296295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45956.623871296295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45956.623871296295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45956.623871296295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45956.623871296295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45956.623871296295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45956.623871296295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45956.623871296295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45956.623871296295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45956.623871296295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45956.623871296295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45956.623871296295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45956.623871296295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45956.623871296295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45956.623871296295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45956.623871296295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45956.623871296295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45956.623871296295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45956.623871296295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45956.623871296295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45956.623871296295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45956.623871296295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45956.623871296295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45956.623871296295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45956.623871296295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45956.623871296295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45956.623871296295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45956.623871296295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45956.623871296295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45956.623871296295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45956.623871296295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45956.623871296295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45956.623871296295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45956.623871296295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45956.623871296295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45956.623871296295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45956.623871296295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45956.623871296295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45956.623871296295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45956.623871296295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45956.623871296295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45956.623871296295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45956.623871296295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45956.623871296295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45956.623871296295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45956.623871296295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45956.623871296295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45956.623871296295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45956.623871296295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45956.623871296295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45956.623871296295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45956.623871296295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45956.623871296295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45956.623871296295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45956.623871296295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45956.623871296295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45956.623871296295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45956.623871296295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45956.623871296295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45956.623871296295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45956.623871296295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45956.623871296295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45956.623871296295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45956.623871296295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45956.623871296295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45956.623871296295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45956.623871296295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45956.623871296295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45956.623871296295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45956.623871296295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45956.623871296295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45956.623871296295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45956.623871296295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45956.623871296295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45956.623871296295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45956.623871296295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45956.623871296295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45956.623871296295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45956.623871296295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45956.623871296295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45956.623871296295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45956.623871296295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45956.623871296295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45956.623871296295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45956.623871296295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45956.623871296295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45956.623871296295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45956.623871296295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45956.623871296295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45956.623871296295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45956.623871296295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45956.623871296295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45956.623871296295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45956.623871296295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45956.623871296295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45956.623871296295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45956.623871296295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45956.623871296295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45956.623871296295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45956.623871296295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45956.623871296295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45956.623871296295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45956.623871296295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45956.623871296295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45956.623871296295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45956.623871296295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45956.623871296295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45956.623871296295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45956.623871296295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45956.623871296295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45956.623871296295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45956.623871296295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45956.623871296295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45956.623871296295</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45956.623871296295</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64.791811111106654</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30.434993981478328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7.9627601851825602</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0.11791064815042773</v>
      </c>
      <c r="H5" s="153">
        <v>45956.07471064815</v>
      </c>
      <c r="I5" s="152" t="str">
        <f>IFERROR(VLOOKUP(D5,DB!A:F,6,0),"")</f>
        <v>SCECO</v>
      </c>
      <c r="J5" s="152" t="str">
        <f>IFERROR(VLOOKUP(D5,DB!A:G,7,0),"")</f>
        <v>No BB Design</v>
      </c>
      <c r="K5" s="152" t="s">
        <v>39097</v>
      </c>
      <c r="L5" s="152" t="str">
        <f>IFERROR(VLOOKUP(D5,DB!A:I,9,0),"")</f>
        <v>Latis</v>
      </c>
    </row>
    <row r="6" spans="1:13" ht="15">
      <c r="A6" s="152" t="s">
        <v>39098</v>
      </c>
      <c r="B6" s="152" t="str">
        <f>IFERROR(VLOOKUP(D6,DB!A:K,11,0),"")</f>
        <v>R5</v>
      </c>
      <c r="C6" s="152">
        <v>1</v>
      </c>
      <c r="D6" s="152" t="s">
        <v>38422</v>
      </c>
      <c r="E6" s="152" t="s">
        <v>38998</v>
      </c>
      <c r="F6" s="153">
        <v>45956.585034722222</v>
      </c>
      <c r="G6" s="154">
        <f ca="1">IFERROR(NOW()-F6,"")</f>
        <v>3.8836574072774965E-2</v>
      </c>
      <c r="H6" s="153">
        <v>45956.576701388891</v>
      </c>
      <c r="I6" s="152" t="str">
        <f>IFERROR(VLOOKUP(D6,DB!A:F,6,0),"")</f>
        <v>SCECO</v>
      </c>
      <c r="J6" s="152" t="str">
        <f>IFERROR(VLOOKUP(D6,DB!A:G,7,0),"")</f>
        <v>Haj Removal</v>
      </c>
      <c r="K6" s="152" t="s">
        <v>39099</v>
      </c>
      <c r="L6" s="152" t="str">
        <f>IFERROR(VLOOKUP(D6,DB!A:I,9,0),"")</f>
        <v>Latis</v>
      </c>
    </row>
    <row r="7" spans="1:13" ht="15">
      <c r="A7" s="152"/>
      <c r="B7" s="152" t="str">
        <f>IFERROR(VLOOKUP(D7,DB!A:K,11,0),"")</f>
        <v/>
      </c>
      <c r="C7" s="152"/>
      <c r="D7" s="152"/>
      <c r="E7" s="152"/>
      <c r="F7" s="153"/>
      <c r="G7" s="154">
        <f ca="1">IFERROR(NOW()-F7,"")</f>
        <v>45956.623871296295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45956.623871296295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45956.623871296295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45956.623871296295</v>
      </c>
      <c r="H10" s="153"/>
      <c r="I10" s="152" t="str">
        <f>IFERROR(VLOOKUP(D10,DB!A:F,6,0),"")</f>
        <v/>
      </c>
      <c r="J10" s="152" t="str">
        <f>IFERROR(VLOOKUP(D10,DB!A:G,7,0),"")</f>
        <v/>
      </c>
      <c r="K10" s="152"/>
      <c r="L10" s="152" t="str">
        <f>IFERROR(VLOOKUP(D10,DB!A:I,9,0),"")</f>
        <v/>
      </c>
    </row>
    <row r="11" spans="1:13" ht="15">
      <c r="A11" s="169"/>
      <c r="B11" s="152" t="str">
        <f>IFERROR(VLOOKUP(D11,DB!A:K,11,0),"")</f>
        <v/>
      </c>
      <c r="C11" s="152"/>
      <c r="D11" s="152"/>
      <c r="E11" s="152"/>
      <c r="F11" s="153"/>
      <c r="G11" s="154">
        <f ca="1">IFERROR(NOW()-F11,"")</f>
        <v>45956.623871296295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45956.623871296295</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45956.623871296295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45956.623871296295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45956.623871296295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45956.623871296295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45956.623871296295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45956.623871296295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45956.623871296295</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45956.623871296295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45956.623871296295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45956.623871296295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45956.623871296295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45956.623871296295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45956.623871296295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45956.623871296295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45956.623871296295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45956.623871296295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45956.623871296295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45956.623871296295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45956.623871296295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45956.623871296295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45956.623871296295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45956.623871296295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45956.623871296295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45956.623871296295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45956.623871296295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45956.623871296295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45956.623871296295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45956.623871296295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45956.623871296295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45956.623871296295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45956.623871296295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45956.623871296295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45956.623871296295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45956.623871296295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45956.623871296295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45956.623871296295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45956.623871296295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45956.623871296295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45956.623871296295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45956.623871296295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45956.623871296295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45956.623871296295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45956.623871296295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45956.623871296295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45956.623871296295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45956.623871296295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45956.623871296295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45956.623871296295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45956.623871296295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45956.623871296295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45956.623871296295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45956.623871296295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45956.623871296295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45956.623871296295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45956.623871296295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45956.623871296295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45956.623871296295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45956.623871296295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45956.623871296295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45956.623871296295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45956.623871296295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45956.623871296295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45956.623871296295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45956.623871296295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45956.623871296295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45956.623871296295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45956.623871296295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45956.623871296295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45956.623871296295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45956.623871296295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45956.623871296295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45956.623871296295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45956.623871296295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45956.623871296295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45956.623871296295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45956.623871296295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45956.623871296295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45956.623871296295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45956.623871296295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45956.623871296295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45956.623871296295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45956.623871296295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45956.623871296295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45956.623871296295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45956.623871296295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45956.623871296295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45956.623871296295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45956.623871296295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45956.623871296295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45956.623871296295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45956.623871296295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45956.623871296295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45956.623871296295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45956.623871296295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45956.623871296295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45956.623871296295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45956.623871296295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45956.623871296295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45956.623871296295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45956.623871296295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45956.623871296295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45956.623871296295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45956.623871296295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45956.623871296295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45956.623871296295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45956.623871296295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45956.623871296295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45956.623871296295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45956.623871296295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45956.623871296295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45956.623871296295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45956.623871296295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45956.623871296295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45956.623871296295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45956.623871296295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45956.623871296295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45956.623871296295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45956.623871296295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45956.623871296295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45956.623871296295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45956.623871296295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45956.623871296295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45956.623871296295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45956.623871296295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45956.623871296295</v>
      </c>
      <c r="H137" s="153"/>
      <c r="I137" s="152" t="str">
        <f>IFERROR(VLOOKUP(D137,DB!A:F,6,0),"")</f>
        <v/>
      </c>
      <c r="J137" s="152" t="str">
        <f>IFERROR(VLOOKUP(D137,DB!A:G,7,0),"")</f>
        <v/>
      </c>
      <c r="K137" s="152"/>
      <c r="L137" s="152" t="str">
        <f>IFERROR(VLOOKUP(D137,DB!A:I,9,0),"")</f>
        <v/>
      </c>
    </row>
    <row r="138" spans="1:12" ht="15">
      <c r="A138" s="158"/>
      <c r="B138" s="158" t="str">
        <f>IFERROR(VLOOKUP(D138,DB!A:K,11,0),"")</f>
        <v/>
      </c>
      <c r="C138" s="158"/>
      <c r="D138" s="158"/>
      <c r="E138" s="158"/>
      <c r="F138" s="159"/>
      <c r="G138" s="160">
        <f ca="1">IFERROR(NOW()-F138,"")</f>
        <v>45956.623871296295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45956.623871296295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45956.623871296295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45956.623871296295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45956.623871296295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45956.623871296295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45956.623871296295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45956.623871296295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45956.623871296295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45956.623871296295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45956.623871296295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45956.623871296295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45956.623871296295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45956.623871296295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45956.623871296295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45956.623871296295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45956.623871296295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45956.623871296295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45956.623871296295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45956.623871296295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45956.623871296295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45956.623871296295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45956.623871296295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45956.623871296295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45956.623871296295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45956.623871296295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45956.623871296295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45956.623871296295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45956.623871296295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45956.623871296295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45956.623871296295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45956.623871296295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45956.623871296295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45956.623871296295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45956.623871296295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45956.623871296295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45956.623871296295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45956.623871296295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45956.623871296295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45956.623871296295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45956.623871296295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45956.623871296295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45956.623871296295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45956.623871296295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45956.623871296295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45956.623871296295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45956.623871296295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45956.623871296295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45956.623871296295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45956.623871296295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45956.623871296295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45956.623871296295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45956.623871296295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45956.623871296295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45956.623871296295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45956.623871296295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45956.623871296295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45956.623871296295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45956.623871296295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45956.623871296295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45956.623871296295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45956.623871296295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45956.623871296295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45956.623871296295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45956.623871296295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45956.623871296295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45956.623871296295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45956.623871296295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45956.623871296295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45956.623871296295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45956.623871296295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45956.623871296295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45956.623871296295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45956.623871296295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45956.623871296295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45956.623871296295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45956.623871296295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45956.623871296295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45956.623871296295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45956.623871296295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45956.623871296295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45956.623871296295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45956.623871296295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45956.623871296295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45956.623871296295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45956.623871296295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45956.623871296295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45956.623871296295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45956.623871296295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45956.623871296295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45956.623871296295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45956.623871296295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45956.623871296295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45956.623871296295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45956.623871296295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45956.623871296295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45956.623871296295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45956.623871296295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45956.623871296295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45956.623871296295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45956.623871296295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45956.623871296295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45956.623871296295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45956.623871296295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45956.623871296295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45956.623871296295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45956.623871296295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45956.623871296295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45956.623871296295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45956.623871296295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45956.623871296295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45956.623871296295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45956.623871296295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45956.623871296295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45956.623871296295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45956.623871296295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45956.623871296295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45956.623871296295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45956.623871296295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45956.623871296295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45956.623871296295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45956.623871296295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45956.623871296295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45956.623871296295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45956.623871296295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45956.623871296295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45956.623871296295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45956.623871296295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45956.623871296295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45956.623871296295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45956.623871296295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45956.623871296295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45956.623871296295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45956.623871296295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45956.623871296295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45956.623871296295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45956.623871296295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45956.623871296295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45956.623871296295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45956.623871296295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45956.623871296295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45956.623871296295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45956.623871296295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45956.623871296295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45956.623871296295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45956.623871296295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45956.623871296295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45956.623871296295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45956.623871296295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45956.623871296295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45956.623871296295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45956.623871296295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45956.623871296295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45956.623871296295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45956.623871296295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45956.623871296295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45956.623871296295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45956.623871296295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45956.623871296295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45956.623871296295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45956.623871296295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45956.623871296295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45956.623871296295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45956.623871296295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45956.623871296295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45956.623871296295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45956.623871296295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45956.623871296295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45956.623871296295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45956.623871296295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45956.623871296295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45956.623871296295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45956.623871296295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45956.623871296295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45956.623871296295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45956.623871296295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45956.623871296295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45956.623871296295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45956.623871296295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45956.623871296295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45956.623871296295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45956.623871296295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45956.623871296295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45956.623871296295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45956.623871296295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45956.623871296295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45956.623871296295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45956.623871296295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45956.623871296295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45956.623871296295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45956.623871296295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45956.623871296295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45956.623871296295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45956.623871296295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45956.623871296295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45956.623871296295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45956.623871296295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45956.623871296295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45956.623871296295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45956.623871296295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45956.623871296295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45956.623871296295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45956.623871296295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45956.623871296295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45956.623871296295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45956.623871296295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45956.623871296295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45956.623871296295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45956.623871296295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45956.623871296295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45956.623871296295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45956.623871296295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45956.623871296295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45956.623871296295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45956.623871296295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45956.623871296295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45956.623871296295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45956.623871296295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45956.623871296295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45956.623871296295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45956.623871296295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45956.623871296295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45956.623871296295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45956.623871296295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45956.623871296295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45956.623871296295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45956.623871296295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45956.623871296295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45956.623871296295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45956.623871296295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45956.623871296295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45956.623871296295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45956.623871296295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45956.623871296295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45956.623871296295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45956.623871296295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45956.623871296295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45956.623871296295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45956.623871296295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45956.623871296295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45956.623871296295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45956.623871296295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45956.623871296295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45956.623871296295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45956.623871296295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45956.623871296295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45956.623871296295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45956.623871296295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45956.623871296295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45956.623871296295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45956.623871296295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45956.623871296295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45956.623871296295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45956.623871296295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45956.623871296295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45956.623871296295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45956.623871296295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45956.623871296295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45956.623871296295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45956.623871296295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45956.623871296295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45956.623871296295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45956.623871296295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45956.623871296295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45956.623871296295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45956.623871296295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45956.623871296295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45956.623871296295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45956.623871296295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45956.623871296295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45956.623871296295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45956.623871296295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45956.623871296295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45956.623871296295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45956.623871296295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45956.623871296295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45956.623871296295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45956.623871296295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45956.623871296295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45956.623871296295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45956.623871296295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45956.623871296295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45956.623871296295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45956.623871296295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45956.623871296295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45956.623871296295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45956.623871296295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45956.623871296295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45956.623871296295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45956.623871296295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45956.623871296295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45956.623871296295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45956.623871296295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45956.623871296295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45956.623871296295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45956.623871296295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45956.623871296295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45956.623871296295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45956.623871296295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45956.623871296295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45956.623871296295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45956.623871296295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45956.623871296295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45956.623871296295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45956.623871296295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45956.623871296295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45956.623871296295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45956.623871296295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45956.623871296295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45956.623871296295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45956.623871296295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45956.623871296295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45956.623871296295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45956.623871296295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45956.623871296295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45956.623871296295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45956.623871296295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45956.623871296295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45956.623871296295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45956.623871296295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45956.623871296295</v>
      </c>
      <c r="H458" s="159"/>
      <c r="I458" s="158" t="str">
        <f>IFERROR(VLOOKUP(D458,DB!A:F,6,0),"")</f>
        <v/>
      </c>
      <c r="J458" s="158" t="str">
        <f>IFERROR(VLOOKUP(D458,DB!A:G,7,0),"")</f>
        <v/>
      </c>
      <c r="K458" s="158"/>
      <c r="L458" s="158" t="str">
        <f>IFERROR(VLOOKUP(D458,DB!A:I,9,0),"")</f>
        <v/>
      </c>
    </row>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8" ht="15"/>
    <row r="569" ht="15"/>
    <row r="571" ht="15"/>
    <row r="572" ht="15"/>
    <row r="573" ht="15"/>
    <row r="574" ht="15"/>
    <row r="576" ht="15"/>
    <row r="577" ht="15"/>
    <row r="584" ht="15"/>
    <row r="585" ht="15"/>
    <row r="586" ht="15"/>
    <row r="587" ht="15"/>
    <row r="588" ht="15"/>
    <row r="589" ht="15"/>
    <row r="592" ht="15"/>
    <row r="593" ht="15"/>
    <row r="594" ht="15"/>
    <row r="595" ht="15"/>
    <row r="596" ht="15"/>
    <row r="597" ht="15"/>
    <row r="598" ht="15"/>
    <row r="599" ht="15"/>
    <row r="600" ht="15"/>
    <row r="601" ht="15"/>
    <row r="602" ht="15"/>
    <row r="603"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9" ht="15"/>
    <row r="660"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7" ht="15"/>
    <row r="788" ht="15"/>
    <row r="789" ht="15"/>
    <row r="791" ht="15"/>
    <row r="792"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5" ht="15"/>
    <row r="826" ht="15"/>
    <row r="996" ht="15"/>
    <row r="997" ht="15"/>
    <row r="998" ht="15"/>
    <row r="999" ht="15"/>
    <row r="1000" ht="15"/>
    <row r="1001" ht="15"/>
    <row r="1007" ht="15"/>
    <row r="1008" ht="15"/>
    <row r="1009" ht="15"/>
    <row r="1010"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4" ht="15"/>
    <row r="1065" ht="15"/>
    <row r="1071" ht="15"/>
    <row r="1072" ht="15"/>
    <row r="1074" ht="15"/>
    <row r="1075" ht="15"/>
    <row r="1076" ht="15"/>
    <row r="1077" ht="15"/>
    <row r="1078" ht="15"/>
    <row r="1079" ht="15"/>
    <row r="1080" ht="15"/>
    <row r="1082" ht="15"/>
    <row r="1083" ht="15"/>
    <row r="1084"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2" ht="15"/>
    <row r="1203" ht="15"/>
    <row r="1204" ht="15"/>
    <row r="1205" ht="15"/>
    <row r="1206" ht="15"/>
    <row r="1207" ht="15"/>
    <row r="1208" ht="15"/>
    <row r="1209" ht="15"/>
    <row r="1210" ht="15"/>
    <row r="1211" ht="15"/>
    <row r="1219" ht="15"/>
    <row r="1220" ht="15"/>
    <row r="1223" ht="15"/>
    <row r="1224" ht="15"/>
    <row r="1225" ht="15"/>
    <row r="1226" ht="15"/>
    <row r="1227" ht="15"/>
    <row r="1228" ht="15"/>
    <row r="1229" ht="15"/>
    <row r="1230" ht="15"/>
    <row r="1233" ht="15"/>
    <row r="1234" ht="15"/>
    <row r="1235" ht="15"/>
    <row r="1236" ht="15"/>
    <row r="1237" ht="15"/>
    <row r="1238" ht="15"/>
    <row r="1239" ht="15"/>
    <row r="1240" ht="15"/>
    <row r="1241" ht="15"/>
    <row r="1242" ht="15"/>
    <row r="1243" ht="15"/>
    <row r="1244" ht="15"/>
    <row r="1246" ht="15"/>
    <row r="1247" ht="15"/>
    <row r="1248" ht="15"/>
    <row r="1251" ht="15"/>
    <row r="1253" ht="15"/>
    <row r="1255" ht="15"/>
    <row r="1258" ht="15"/>
    <row r="1259" ht="15"/>
    <row r="1260" ht="15"/>
    <row r="1262" ht="15"/>
    <row r="1264" ht="15"/>
    <row r="1265" ht="15"/>
    <row r="1266" ht="15"/>
    <row r="1267" ht="15"/>
    <row r="1268" ht="15"/>
    <row r="1270" ht="15"/>
    <row r="1271" ht="15"/>
    <row r="1272" ht="15"/>
    <row r="1273" ht="15"/>
    <row r="1275" ht="15"/>
    <row r="1277" ht="15"/>
    <row r="1278" ht="15"/>
    <row r="1280" ht="15"/>
    <row r="1281" ht="15"/>
    <row r="1282" ht="15"/>
    <row r="1283" ht="15"/>
    <row r="1285" ht="15"/>
    <row r="1287" ht="15"/>
    <row r="1288" ht="15"/>
    <row r="1289" ht="15"/>
    <row r="1290" ht="15"/>
    <row r="1292" ht="15"/>
    <row r="1293" ht="15"/>
    <row r="1294" ht="15"/>
    <row r="1295" ht="15"/>
    <row r="1296" ht="15"/>
    <row r="1297" ht="15"/>
    <row r="1298" ht="15"/>
    <row r="1301"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0.51946157406928251</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45956.623871296295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45956.623871296295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45956.623871296295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45956.623871296295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45956.623871296295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45956.623871296295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45956.623871296295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45956.623871296295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45956.623871296295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45956.623871296295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45956.623871296295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45956.623871296295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45956.623871296295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45956.623871296295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45956.623871296295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45956.623871296295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45956.623871296295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45956.623871296295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45956.623871296295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45956.623871296295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45956.623871296295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45956.623871296295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45956.623871296295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45956.623871296295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45956.623871296295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45956.623871296295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45956.623871296295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45956.623871296295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45956.623871296295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45956.623871296295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45956.623871296295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45956.623871296295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45956.623871296295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45956.623871296295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45956.623871296295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45956.623871296295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45956.623871296295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45956.623871296295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45956.623871296295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45956.623871296295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45956.623871296295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45956.623871296295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45956.623871296295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45956.623871296295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45956.623871296295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45956.623871296295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45956.623871296295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45956.623871296295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45956.623871296295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45956.623871296295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45956.623871296295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45956.623871296295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45956.623871296295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45956.623871296295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45956.623871296295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45956.623871296295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45956.623871296295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45956.623871296295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45956.623871296295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45956.623871296295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45956.623871296295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45956.623871296295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45956.623871296295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45956.623871296295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45956.623871296295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45956.623871296295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45956.623871296295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45956.623871296295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45956.623871296295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45956.623871296295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45956.623871296295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45956.623871296295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45956.623871296295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45956.623871296295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45956.623871296295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45956.623871296295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45956.623871296295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45956.623871296295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45956.623871296295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45956.623871296295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45956.623871296295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45956.623871296295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45956.623871296295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45956.623871296295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45956.623871296295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45956.623871296295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45956.623871296295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45956.623871296295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45956.623871296295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45956.623871296295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45956.623871296295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45956.623871296295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45956.623871296295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45956.623871296295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45956.623871296295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45956.623871296295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45956.623871296295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45956.623871296295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45956.623871296295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45956.623871296295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45956.623871296295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45956.623871296295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45956.623871296295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45956.623871296295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45956.623871296295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45956.623871296295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45956.623871296295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45956.623871296295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45956.623871296295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45956.623871296295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45956.623871296295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45956.623871296295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45956.623871296295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45956.623871296295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45956.623871296295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45956.623871296295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45956.623871296295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45956.623871296295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45956.623871296295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45956.623871296295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45956.623871296295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45956.623871296295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45956.623871296295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45956.623871296295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45956.623871296295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45956.623871296295</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2025-10-26T11:59:26Z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