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21" documentId="120_S{2AC9BD13-BADA-5192-A53E-5A8FF88502F6}" xr6:coauthVersionLast="47" xr6:coauthVersionMax="47" xr10:uidLastSave="{5FF03CA1-65FB-4ED9-BE01-448BCCD6A86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<sst xmlns="http://schemas.openxmlformats.org/spreadsheetml/2006/main" count="181590" uniqueCount="39210">
  <si>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</si>
  <si>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</si>
  <si>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</si>
  <si>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</si>
  <si>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</si>
  <si>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</si>
  <si>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</si>
  <si>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</si>
  <si>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</si>
  <si>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</si>
  <si>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</si>
  <si>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</si>
  <si>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</si>
  <si>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</si>
  <si>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</si>
  <si>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</si>
  <si>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</si>
  <si>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</si>
  <si>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</si>
  <si>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</si>
  <si>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</si>
  <si>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</si>
  <si>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</si>
  <si>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</si>
  <si>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</si>
  <si>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</si>
  <si>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</si>
  <si>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</si>
  <si>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</si>
  <si>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</si>
  <si>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</si>
  <si>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</si>
  <si>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</si>
  <si>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</si>
  <si>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</si>
  <si>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</si>
  <si>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</si>
  <si>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</si>
  <si>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</si>
  <si>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</si>
  <si>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</si>
  <si>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</si>
  <si>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</si>
  <si>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</si>
  <si>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</si>
  <si>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</si>
  <si>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</si>
  <si>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</si>
  <si>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</si>
  <si>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</si>
  <si>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</si>
  <si>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</si>
  <si>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</si>
  <si>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</si>
  <si>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</si>
  <si>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</si>
  <si>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</si>
  <si>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</si>
  <si>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</si>
  <si>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</si>
  <si>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</si>
  <si>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</si>
  <si>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</si>
  <si>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</si>
  <si>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</si>
  <si>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</si>
  <si>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</si>
  <si>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</si>
  <si>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</si>
  <si>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</si>
  <si>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</si>
  <si>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</si>
  <si>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</si>
  <si>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</si>
  <si>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</si>
  <si>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</si>
  <si>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</si>
  <si>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</si>
  <si>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</si>
  <si>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</si>
  <si>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</si>
  <si>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</si>
  <si>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</si>
  <si>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</si>
  <si>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</si>
  <si>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</si>
  <si>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</si>
  <si>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</si>
  <si>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</si>
  <si>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</si>
  <si>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</si>
  <si>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</si>
  <si>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</si>
  <si>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</si>
  <si>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</si>
  <si>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</si>
  <si>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</si>
  <si>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</si>
  <si>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</si>
  <si>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</si>
  <si>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</si>
  <si>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</si>
  <si>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</si>
  <si>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</si>
  <si>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</si>
  <si>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</si>
  <si>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</si>
  <si>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</si>
  <si>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</si>
  <si>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</si>
  <si>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</si>
  <si>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</si>
  <si>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</si>
  <si>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</si>
  <si>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</si>
  <si>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</si>
  <si>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</si>
  <si>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</si>
  <si>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</si>
  <si>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</si>
  <si>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</si>
  <si>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</si>
  <si>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</si>
  <si>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</si>
  <si>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</si>
  <si>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</si>
  <si>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</si>
  <si>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</si>
  <si>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</si>
  <si>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</si>
  <si>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</si>
  <si>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</si>
  <si>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</si>
  <si>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</si>
  <si>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</si>
  <si>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</si>
  <si>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</si>
  <si>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</si>
  <si>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</si>
  <si>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</si>
  <si>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</si>
  <si>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</si>
  <si>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</si>
  <si>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</si>
  <si>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</si>
  <si>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</si>
  <si>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</si>
  <si>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</si>
  <si>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</si>
  <si>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</si>
  <si>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</si>
  <si>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</si>
  <si>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</si>
  <si>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</si>
  <si>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</si>
  <si>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</si>
  <si>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</si>
  <si>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</si>
  <si>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</si>
  <si>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</si>
  <si>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</si>
  <si>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</si>
  <si>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</si>
  <si>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</si>
  <si>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</si>
  <si>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</si>
  <si>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</si>
  <si>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</si>
  <si>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</si>
  <si>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</si>
  <si>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</si>
  <si>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</si>
  <si>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</si>
  <si>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</si>
  <si>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</si>
  <si>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</si>
  <si>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</si>
  <si>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</si>
  <si>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</si>
  <si>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</si>
  <si>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</si>
  <si>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</si>
  <si>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</si>
  <si>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</si>
  <si>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</si>
  <si>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</si>
  <si>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</si>
  <si>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</si>
  <si>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</si>
  <si>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</si>
  <si>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</si>
  <si>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</si>
  <si>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</si>
  <si>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</si>
  <si>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</si>
  <si>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</si>
  <si>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</si>
  <si>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</si>
  <si>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</si>
  <si>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</si>
  <si>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</si>
  <si>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</si>
  <si>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</si>
  <si>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</si>
  <si>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</si>
  <si>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</si>
  <si>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</si>
  <si>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</si>
  <si>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</si>
  <si>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</si>
  <si>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</si>
  <si>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</si>
  <si>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</si>
  <si>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</si>
  <si>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</si>
  <si>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</si>
  <si>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</si>
  <si>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</si>
  <si>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</si>
  <si>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</si>
  <si>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</si>
  <si>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</si>
  <si>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</si>
  <si>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</si>
  <si>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</si>
  <si>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</si>
  <si>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</si>
  <si>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</si>
  <si>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</si>
  <si>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</si>
  <si>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</si>
  <si>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</si>
  <si>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</si>
  <si>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</si>
  <si>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</si>
  <si>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</si>
  <si>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</si>
  <si>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</si>
  <si>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</si>
  <si>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</si>
  <si>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</si>
  <si>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</si>
  <si>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</si>
  <si>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</si>
  <si>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</si>
  <si>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</si>
  <si>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</si>
  <si>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</si>
  <si>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</si>
  <si>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</si>
  <si>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</si>
  <si>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</si>
  <si>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</si>
  <si>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</si>
  <si>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</si>
  <si>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</si>
  <si>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</si>
  <si>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</si>
  <si>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</si>
  <si>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</si>
  <si>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</si>
  <si>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</si>
  <si>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</si>
  <si>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</si>
  <si>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</si>
  <si>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</si>
  <si>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</si>
  <si>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</si>
  <si>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</si>
  <si>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</si>
  <si>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</si>
  <si>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</si>
  <si>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</si>
  <si>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</si>
  <si>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</si>
  <si>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</si>
  <si>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</si>
  <si>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</si>
  <si>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</si>
  <si>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</si>
  <si>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</si>
  <si>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</si>
  <si>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</si>
  <si>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</si>
  <si>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</si>
  <si>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</si>
  <si>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</si>
  <si>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</si>
  <si>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</si>
  <si>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</si>
  <si>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</si>
  <si>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</si>
  <si>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</si>
  <si>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</si>
  <si>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</si>
  <si>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</si>
  <si>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</si>
  <si>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</si>
  <si>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</si>
  <si>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</si>
  <si>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</si>
  <si>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</si>
  <si>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</si>
  <si>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</si>
  <si>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</si>
  <si>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</si>
  <si>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</si>
  <si>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</si>
  <si>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</si>
  <si>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</si>
  <si>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</si>
  <si>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</si>
  <si>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</si>
  <si>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</si>
  <si>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</si>
  <si>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</si>
  <si>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</si>
  <si>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</si>
  <si>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</si>
  <si>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</si>
  <si>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</si>
  <si>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</si>
  <si>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</si>
  <si>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</si>
  <si>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</si>
  <si>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</si>
  <si>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</si>
  <si>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</si>
  <si>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</si>
  <si>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</si>
  <si>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</si>
  <si>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</si>
  <si>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</si>
  <si>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</si>
  <si>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</si>
  <si>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</si>
  <si>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</si>
  <si>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</si>
  <si>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</si>
  <si>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</si>
  <si>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</si>
  <si>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</si>
  <si>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</si>
  <si>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</si>
  <si>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</si>
  <si>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</si>
  <si>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</si>
  <si>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</si>
  <si>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</si>
  <si>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</si>
  <si>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</si>
  <si>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</si>
  <si>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</si>
  <si>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</si>
  <si>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</si>
  <si>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</si>
  <si>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</si>
  <si>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</si>
  <si>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</si>
  <si>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</si>
  <si>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</si>
  <si>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</si>
  <si>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</si>
  <si>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</si>
  <si>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</si>
  <si>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</si>
  <si>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</si>
  <si>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</si>
  <si>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</si>
  <si>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</si>
  <si>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</si>
  <si>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</si>
  <si>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</si>
  <si>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</si>
  <si>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</si>
  <si>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</si>
  <si>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</si>
  <si>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</si>
  <si>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</si>
  <si>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</si>
  <si>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</si>
  <si>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</si>
  <si>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</si>
  <si>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</si>
  <si>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</si>
  <si>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</si>
  <si>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</si>
  <si>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</si>
  <si>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</si>
  <si>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</si>
  <si>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</si>
  <si>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</si>
  <si>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</si>
  <si>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</si>
  <si>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</si>
  <si>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</si>
  <si>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</si>
  <si>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</si>
  <si>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</si>
  <si>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</si>
  <si>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</si>
  <si>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</si>
  <si>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</si>
  <si>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</si>
  <si>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</si>
  <si>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</si>
  <si>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</si>
  <si>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</si>
  <si>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</si>
  <si>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</si>
  <si>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</si>
  <si>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</si>
  <si>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</si>
  <si>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</si>
  <si>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</si>
  <si>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</si>
  <si>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</si>
  <si>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</si>
  <si>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</si>
  <si>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</si>
  <si>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</si>
  <si>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</si>
  <si>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</si>
  <si>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</si>
  <si>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</si>
  <si>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</si>
  <si>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</si>
  <si>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</si>
  <si>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</si>
  <si>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</si>
  <si>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</si>
  <si>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</si>
  <si>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</si>
  <si>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</si>
  <si>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</si>
  <si>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</si>
  <si>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</si>
  <si>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</si>
  <si>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</si>
  <si>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</si>
  <si>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</si>
  <si>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</si>
  <si>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</si>
  <si>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</si>
  <si>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</si>
  <si>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</si>
  <si>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</si>
  <si>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</si>
  <si>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</si>
  <si>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</si>
  <si>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</si>
  <si>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</si>
  <si>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</si>
  <si>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</si>
  <si>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</si>
  <si>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</si>
  <si>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</si>
  <si>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</si>
  <si>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</si>
  <si>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</si>
  <si>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</si>
  <si>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</si>
  <si>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</si>
  <si>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</si>
  <si>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</si>
  <si>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</si>
  <si>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</si>
  <si>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</si>
  <si>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</si>
  <si>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</si>
  <si>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</si>
  <si>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</si>
  <si>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</si>
  <si>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</si>
  <si>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</si>
  <si>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</si>
  <si>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</si>
  <si>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</si>
  <si>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</si>
  <si>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</si>
  <si>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</si>
  <si>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</si>
  <si>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</si>
  <si>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</si>
  <si>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</si>
  <si>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</si>
  <si>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</si>
  <si>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</si>
  <si>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</si>
  <si>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</si>
  <si>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</si>
  <si>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</si>
  <si>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</si>
  <si>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</si>
  <si>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</si>
  <si>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</si>
  <si>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</si>
  <si>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</si>
  <si>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</si>
  <si>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</si>
  <si>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</si>
  <si>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</si>
  <si>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</si>
  <si>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</si>
  <si>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</si>
  <si>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</si>
  <si>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</si>
  <si>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</si>
  <si>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</si>
  <si>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</si>
  <si>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</si>
  <si>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</si>
  <si>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</si>
  <si>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</si>
  <si>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</si>
  <si>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</si>
  <si>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</si>
  <si>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</si>
  <si>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</si>
  <si>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</si>
  <si>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</si>
  <si>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</si>
  <si>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</si>
  <si>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</si>
  <si>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</si>
  <si>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</si>
  <si>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</si>
  <si>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</si>
  <si>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</si>
  <si>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</si>
  <si>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</si>
  <si>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</si>
  <si>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</si>
  <si>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</si>
  <si>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</si>
  <si>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</si>
  <si>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</si>
  <si>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</si>
  <si>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</si>
  <si>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</si>
  <si>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</si>
  <si>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</si>
  <si>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</si>
  <si>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</si>
  <si>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</si>
  <si>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</si>
  <si>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</si>
  <si>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</si>
  <si>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</si>
  <si>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</si>
  <si>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</si>
  <si>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</si>
  <si>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</si>
  <si>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</si>
  <si>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</si>
  <si>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</si>
  <si>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</si>
  <si>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</si>
  <si>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</si>
  <si>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</si>
  <si>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</si>
  <si>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</si>
  <si>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</si>
  <si>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</si>
  <si>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</si>
  <si>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</si>
  <si>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</si>
  <si>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</si>
  <si>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</si>
  <si>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</si>
  <si>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</si>
  <si>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</si>
  <si>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</si>
  <si>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</si>
  <si>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</si>
  <si>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</si>
  <si>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</si>
  <si>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</si>
  <si>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</si>
  <si>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</si>
  <si>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</si>
  <si>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</si>
  <si>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</si>
  <si>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</si>
  <si>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</si>
  <si>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</si>
  <si>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</si>
  <si>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</si>
  <si>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</si>
  <si>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</si>
  <si>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</si>
  <si>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</si>
  <si>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</si>
  <si>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</si>
  <si>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</si>
  <si>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</si>
  <si>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</si>
  <si>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</si>
  <si>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</si>
  <si>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</si>
  <si>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</si>
  <si>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</si>
  <si>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</si>
  <si>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</si>
  <si>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</si>
  <si>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</si>
  <si>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</si>
  <si>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</si>
  <si>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</si>
  <si>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</si>
  <si>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</si>
  <si>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</si>
  <si>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</si>
  <si>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</si>
  <si>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</si>
  <si>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</si>
  <si>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</si>
  <si>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</si>
  <si>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</si>
  <si>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</si>
  <si>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</si>
  <si>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</si>
  <si>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</si>
  <si>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</si>
  <si>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</si>
  <si>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</si>
  <si>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</si>
  <si>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</si>
  <si>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</si>
  <si>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</si>
  <si>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</si>
  <si>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</si>
  <si>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</si>
  <si>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</si>
  <si>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</si>
  <si>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</si>
  <si>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</si>
  <si>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</si>
  <si>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</si>
  <si>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</si>
  <si>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</si>
  <si>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</si>
  <si>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</si>
  <si>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</si>
  <si>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</si>
  <si>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</si>
  <si>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</si>
  <si>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</si>
  <si>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</si>
  <si>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</si>
  <si>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</si>
  <si>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</si>
  <si>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</si>
  <si>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</si>
  <si>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</si>
  <si>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</si>
  <si>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</si>
  <si>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</si>
  <si>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</si>
  <si>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</si>
  <si>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</si>
  <si>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</si>
  <si>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</si>
  <si>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</si>
  <si>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</si>
  <si>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</si>
  <si>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</si>
  <si>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</si>
  <si>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</si>
  <si>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</si>
  <si>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</si>
  <si>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</si>
  <si>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</si>
  <si>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</si>
  <si>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</si>
  <si>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</si>
  <si>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</si>
  <si>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</si>
  <si>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</si>
  <si>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</si>
  <si>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</si>
  <si>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</si>
  <si>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</si>
  <si>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</si>
  <si>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</si>
  <si>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</si>
  <si>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</si>
  <si>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</si>
  <si>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</si>
  <si>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</si>
  <si>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</si>
  <si>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</si>
  <si>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</si>
  <si>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</si>
  <si>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</si>
  <si>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</si>
  <si>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</si>
  <si>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</si>
  <si>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</si>
  <si>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</si>
  <si>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</si>
  <si>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</si>
  <si>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</si>
  <si>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</si>
  <si>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</si>
  <si>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</si>
  <si>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</si>
  <si>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</si>
  <si>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</si>
  <si>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</si>
  <si>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</si>
  <si>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</si>
  <si>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</si>
  <si>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</si>
  <si>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</si>
  <si>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</si>
  <si>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</si>
  <si>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</si>
  <si>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</si>
  <si>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</si>
  <si>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</si>
  <si>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</si>
  <si>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</si>
  <si>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</si>
  <si>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</si>
  <si>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</si>
  <si>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</si>
  <si>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</si>
  <si>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</si>
  <si>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</si>
  <si>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</si>
  <si>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</si>
  <si>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</si>
  <si>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</si>
  <si>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</si>
  <si>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</si>
  <si>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</si>
  <si>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</si>
  <si>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</si>
  <si>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</si>
  <si>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</si>
  <si>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</si>
  <si>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</si>
  <si>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</si>
  <si>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</si>
  <si>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</si>
  <si>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</si>
  <si>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</si>
  <si>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</si>
  <si>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</si>
  <si>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</si>
  <si>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</si>
  <si>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</si>
  <si>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</si>
  <si>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</si>
  <si>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</si>
  <si>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</si>
  <si>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</si>
  <si>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</si>
  <si>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</si>
  <si>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</si>
  <si>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</si>
  <si>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</si>
  <si>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</si>
  <si>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</si>
  <si>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</si>
  <si>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</si>
  <si>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</si>
  <si>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</si>
  <si>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</si>
  <si>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</si>
  <si>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</si>
  <si>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</si>
  <si>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</si>
  <si>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</si>
  <si>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</si>
  <si>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</si>
  <si>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</si>
  <si>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</si>
  <si>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</si>
  <si>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</si>
  <si>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</si>
  <si>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</si>
  <si>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</si>
  <si>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</si>
  <si>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</si>
  <si>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</si>
  <si>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</si>
  <si>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</si>
  <si>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</si>
  <si>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</si>
  <si>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</si>
  <si>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</si>
  <si>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</si>
  <si>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</si>
  <si>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</si>
  <si>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</si>
  <si>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</si>
  <si>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</si>
  <si>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</si>
  <si>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</si>
  <si>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</si>
  <si>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</si>
  <si>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</si>
  <si>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</si>
  <si>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</si>
  <si>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</si>
  <si>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</si>
  <si>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</si>
  <si>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</si>
  <si>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</si>
  <si>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</si>
  <si>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</si>
  <si>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</si>
  <si>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</si>
  <si>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</si>
  <si>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</si>
  <si>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</si>
  <si>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</si>
  <si>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</si>
  <si>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</si>
  <si>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</si>
  <si>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</si>
  <si>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</si>
  <si>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</si>
  <si>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</si>
  <si>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</si>
  <si>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</si>
  <si>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</si>
  <si>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</si>
  <si>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</si>
  <si>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</si>
  <si>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</si>
  <si>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</si>
  <si>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</si>
  <si>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</si>
  <si>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</si>
  <si>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</si>
  <si>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</si>
  <si>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</si>
  <si>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</si>
  <si>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</si>
  <si>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</si>
  <si>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</si>
  <si>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</si>
  <si>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</si>
  <si>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</si>
  <si>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</si>
  <si>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</si>
  <si>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</si>
  <si>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</si>
  <si>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</si>
  <si>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</si>
  <si>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</si>
  <si>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</si>
  <si>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</si>
  <si>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</si>
  <si>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</si>
  <si>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</si>
  <si>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</si>
  <si>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</si>
  <si>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</si>
  <si>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</si>
  <si>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</si>
  <si>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</si>
  <si>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</si>
  <si>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</si>
  <si>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</si>
  <si>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</si>
  <si>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</si>
  <si>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</si>
  <si>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</si>
  <si>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</si>
  <si>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</si>
  <si>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</si>
  <si>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</si>
  <si>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</si>
  <si>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</si>
  <si>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</si>
  <si>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</si>
  <si>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</si>
  <si>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</si>
  <si>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</si>
  <si>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</si>
  <si>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</si>
  <si>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</si>
  <si>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</si>
  <si>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</si>
  <si>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</si>
  <si>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</si>
  <si>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</si>
  <si>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</si>
  <si>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</si>
  <si>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</si>
  <si>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</si>
  <si>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</si>
  <si>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</si>
  <si>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</si>
  <si>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</si>
  <si>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</si>
  <si>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</si>
  <si>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</si>
  <si>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</si>
  <si>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</si>
  <si>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</si>
  <si>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</si>
  <si>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</si>
  <si>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</si>
  <si>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</si>
  <si>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</si>
  <si>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</si>
  <si>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</si>
  <si>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</si>
  <si>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</si>
  <si>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</si>
  <si>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</si>
  <si>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</si>
  <si>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</si>
  <si>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</si>
  <si>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</si>
  <si>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</si>
  <si>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</si>
  <si>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</si>
  <si>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</si>
  <si>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</si>
  <si>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</si>
  <si>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</si>
  <si>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</si>
  <si>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</si>
  <si>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</si>
  <si>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</si>
  <si>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</si>
  <si>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</si>
  <si>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</si>
  <si>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</si>
  <si>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</si>
  <si>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</si>
  <si>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</si>
  <si>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</si>
  <si>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</si>
  <si>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</si>
  <si>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</si>
  <si>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</si>
  <si>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</si>
  <si>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</si>
  <si>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</si>
  <si>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</si>
  <si>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</si>
  <si>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</si>
  <si>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</si>
  <si>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</si>
  <si>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</si>
  <si>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</si>
  <si>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</si>
  <si>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</si>
  <si>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</si>
  <si>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</si>
  <si>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</si>
  <si>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</si>
  <si>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</si>
  <si>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</si>
  <si>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</si>
  <si>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</si>
  <si>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</si>
  <si>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</si>
  <si>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</si>
  <si>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</si>
  <si>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</si>
  <si>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</si>
  <si>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</si>
  <si>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</si>
  <si>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</si>
  <si>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</si>
  <si>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</si>
  <si>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</si>
  <si>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</si>
  <si>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</si>
  <si>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</si>
  <si>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</si>
  <si>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</si>
  <si>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</si>
  <si>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</si>
  <si>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</si>
  <si>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</si>
  <si>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</si>
  <si>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</si>
  <si>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</si>
  <si>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</si>
  <si>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</si>
  <si>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</si>
  <si>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</si>
  <si>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</si>
  <si>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</si>
  <si>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</si>
  <si>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</si>
  <si>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</si>
  <si>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</si>
  <si>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</si>
  <si>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</si>
  <si>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</si>
  <si>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</si>
  <si>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</si>
  <si>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</si>
  <si>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</si>
  <si>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</si>
  <si>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</si>
  <si>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</si>
  <si>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</si>
  <si>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</si>
  <si>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</si>
  <si>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</si>
  <si>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</si>
  <si>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</si>
  <si>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</si>
  <si>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</si>
  <si>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</si>
  <si>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</si>
  <si>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</si>
  <si>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</si>
  <si>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</si>
  <si>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</si>
  <si>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</si>
  <si>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</si>
  <si>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</si>
  <si>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</si>
  <si>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</si>
  <si>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</si>
  <si>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</si>
  <si>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</si>
  <si>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</si>
  <si>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</si>
  <si>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</si>
  <si>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</si>
  <si>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</si>
  <si>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</si>
  <si>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</si>
  <si>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</si>
  <si>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</si>
  <si>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</si>
  <si>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</si>
  <si>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</si>
  <si>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</si>
  <si>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</si>
  <si>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</si>
  <si>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</si>
  <si>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</si>
  <si>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</si>
  <si>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</si>
  <si>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</si>
  <si>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</si>
  <si>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</si>
  <si>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</si>
  <si>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</si>
  <si>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</si>
  <si>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</si>
  <si>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</si>
  <si>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</si>
  <si>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</si>
  <si>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</si>
  <si>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</si>
  <si>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</si>
  <si>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</si>
  <si>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</si>
  <si>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</si>
  <si>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</si>
  <si>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</si>
  <si>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</si>
  <si>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</si>
  <si>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</si>
  <si>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</si>
  <si>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</si>
  <si>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</si>
  <si>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</si>
  <si>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</si>
  <si>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</si>
  <si>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</si>
  <si>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</si>
  <si>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</si>
  <si>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</si>
  <si>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</si>
  <si>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</si>
  <si>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</si>
  <si>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</si>
  <si>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</si>
  <si>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</si>
  <si>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</si>
  <si>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</si>
  <si>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</si>
  <si>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</si>
  <si>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</si>
  <si>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</si>
  <si>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</si>
  <si>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</si>
  <si>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</si>
  <si>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</si>
  <si>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</si>
  <si>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</si>
  <si>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</si>
  <si>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</si>
  <si>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</si>
  <si>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</si>
  <si>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</si>
  <si>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</si>
  <si>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</si>
  <si>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</si>
  <si>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</si>
  <si>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</si>
  <si>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</si>
  <si>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</si>
  <si>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</si>
  <si>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</si>
  <si>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</si>
  <si>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</si>
  <si>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</si>
  <si>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</si>
  <si>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</si>
  <si>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</si>
  <si>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</si>
  <si>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</si>
  <si>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</si>
  <si>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</si>
  <si>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</si>
  <si>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</si>
  <si>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</si>
  <si>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</si>
  <si>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</si>
  <si>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</si>
  <si>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</si>
  <si>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</si>
  <si>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</si>
  <si>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</si>
  <si>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</si>
  <si>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</si>
  <si>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</si>
  <si>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</si>
  <si>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</si>
  <si>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</si>
  <si>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</si>
  <si>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</si>
  <si>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</si>
  <si>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</si>
  <si>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</si>
  <si>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</si>
  <si>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</si>
  <si>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</si>
  <si>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</si>
  <si>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</si>
  <si>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</si>
  <si>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</si>
  <si>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</si>
  <si>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</si>
  <si>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</si>
  <si>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</si>
  <si>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</si>
  <si>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</si>
  <si>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</si>
  <si>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</si>
  <si>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</si>
  <si>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</si>
  <si>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</si>
  <si>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</si>
  <si>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</si>
  <si>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</si>
  <si>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</si>
  <si>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</si>
  <si>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</si>
  <si>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</si>
  <si>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</si>
  <si>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</si>
  <si>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</si>
  <si>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</si>
  <si>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</si>
  <si>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</si>
  <si>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</si>
  <si>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</si>
  <si>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</si>
  <si>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</si>
  <si>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</si>
  <si>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</si>
  <si>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</si>
  <si>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</si>
  <si>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</si>
  <si>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</si>
  <si>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</si>
  <si>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</si>
  <si>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</si>
  <si>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</si>
  <si>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</si>
  <si>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</si>
  <si>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</si>
  <si>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</si>
  <si>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</si>
  <si>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</si>
  <si>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</si>
  <si>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</si>
  <si>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</si>
  <si>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</si>
  <si>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</si>
  <si>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</si>
  <si>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</si>
  <si>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</si>
  <si>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</si>
  <si>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</si>
  <si>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</si>
  <si>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</si>
  <si>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</si>
  <si>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</si>
  <si>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</si>
  <si>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</si>
  <si>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</si>
  <si>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</si>
  <si>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</si>
  <si>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</si>
  <si>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</si>
  <si>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</si>
  <si>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</si>
  <si>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</si>
  <si>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</si>
  <si>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</si>
  <si>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</si>
  <si>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</si>
  <si>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</si>
  <si>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</si>
  <si>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</si>
  <si>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</si>
  <si>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</si>
  <si>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</si>
  <si>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</si>
  <si>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</si>
  <si>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</si>
  <si>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</si>
  <si>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</si>
  <si>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</si>
  <si>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</si>
  <si>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</si>
  <si>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</si>
  <si>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</si>
  <si>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</si>
  <si>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</si>
  <si>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</si>
  <si>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</si>
  <si>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</si>
  <si>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</si>
  <si>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</si>
  <si>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</si>
  <si>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</si>
  <si>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</si>
  <si>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</si>
  <si>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</si>
  <si>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</si>
  <si>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</si>
  <si>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</si>
  <si>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</si>
  <si>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</si>
  <si>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</si>
  <si>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</si>
  <si>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</si>
  <si>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</si>
  <si>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</si>
  <si>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</si>
  <si>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</si>
  <si>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</si>
  <si>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</si>
  <si>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</si>
  <si>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</si>
  <si>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</si>
  <si>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</si>
  <si>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</si>
  <si>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</si>
  <si>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</si>
  <si>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</si>
  <si>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</si>
  <si>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</si>
  <si>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</si>
  <si>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</si>
  <si>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</si>
  <si>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</si>
  <si>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</si>
  <si>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</si>
  <si>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</si>
  <si>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</si>
  <si>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</si>
  <si>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</si>
  <si>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</si>
  <si>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</si>
  <si>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</si>
  <si>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</si>
  <si>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</si>
  <si>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</si>
  <si>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</si>
  <si>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</si>
  <si>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</si>
  <si>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</si>
  <si>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</si>
  <si>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</si>
  <si>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</si>
  <si>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</si>
  <si>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</si>
  <si>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</si>
  <si>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</si>
  <si>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</si>
  <si>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</si>
  <si>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</si>
  <si>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</si>
  <si>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</si>
  <si>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</si>
  <si>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</si>
  <si>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</si>
  <si>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</si>
  <si>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</si>
  <si>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</si>
  <si>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</si>
  <si>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</si>
  <si>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</si>
  <si>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</si>
  <si>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</si>
  <si>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</si>
  <si>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</si>
  <si>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</si>
  <si>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</si>
  <si>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</si>
  <si>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</si>
  <si>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</si>
  <si>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</si>
  <si>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</si>
  <si>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</si>
  <si>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</si>
  <si>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</si>
  <si>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</si>
  <si>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</si>
  <si>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</si>
  <si>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</si>
  <si>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</si>
  <si>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</si>
  <si>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</si>
  <si>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</si>
  <si>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</si>
  <si>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</si>
  <si>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</si>
  <si>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</si>
  <si>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</si>
  <si>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</si>
  <si>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</si>
  <si>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</si>
  <si>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</si>
  <si>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</si>
  <si>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</si>
  <si>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</si>
  <si>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</si>
  <si>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</si>
  <si>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</si>
  <si>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</si>
  <si>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</si>
  <si>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</si>
  <si>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</si>
  <si>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</si>
  <si>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</si>
  <si>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</si>
  <si>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</si>
  <si>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</si>
  <si>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</si>
  <si>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</si>
  <si>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</si>
  <si>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</si>
  <si>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</si>
  <si>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</si>
  <si>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</si>
  <si>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</si>
  <si>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</si>
  <si>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</si>
  <si>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</si>
  <si>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</si>
  <si>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</si>
  <si>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</si>
  <si>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</si>
  <si>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</si>
  <si>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</si>
  <si>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</si>
  <si>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</si>
  <si>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</si>
  <si>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</si>
  <si>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</si>
  <si>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</si>
  <si>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</si>
  <si>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</si>
  <si>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</si>
  <si>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</si>
  <si>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</si>
  <si>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</si>
  <si>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</si>
  <si>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</si>
  <si>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</si>
  <si>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</si>
  <si>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</si>
  <si>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</si>
  <si>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</si>
  <si>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</si>
  <si>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</si>
  <si>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</si>
  <si>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</si>
  <si>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</si>
  <si>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</si>
  <si>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</si>
  <si>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</si>
  <si>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</si>
  <si>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</si>
  <si>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</si>
  <si>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</si>
  <si>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</si>
  <si>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</si>
  <si>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</si>
  <si>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</si>
  <si>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</si>
  <si>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</si>
  <si>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</si>
  <si>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</si>
  <si>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</si>
  <si>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</si>
  <si>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</si>
  <si>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</si>
  <si>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</si>
  <si>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</si>
  <si>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</si>
  <si>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</si>
  <si>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</si>
  <si>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</si>
  <si>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</si>
  <si>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</si>
  <si>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</si>
  <si>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</si>
  <si>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</si>
  <si>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</si>
  <si>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</si>
  <si>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</si>
  <si>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</si>
  <si>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</si>
  <si>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</si>
  <si>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</si>
  <si>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</si>
  <si>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</si>
  <si>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</si>
  <si>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</si>
  <si>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</si>
  <si>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</si>
  <si>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</si>
  <si>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</si>
  <si>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</si>
  <si>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</si>
  <si>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</si>
  <si>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</si>
  <si>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</si>
  <si>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</si>
  <si>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</si>
  <si>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</si>
  <si>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</si>
  <si>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</si>
  <si>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</si>
  <si>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</si>
  <si>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</si>
  <si>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</si>
  <si>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</si>
  <si>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</si>
  <si>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</si>
  <si>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</si>
  <si>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</si>
  <si>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</si>
  <si>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</si>
  <si>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</si>
  <si>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</si>
  <si>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</si>
  <si>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</si>
  <si>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</si>
  <si>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</si>
  <si>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</si>
  <si>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</si>
  <si>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</si>
  <si>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</si>
  <si>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</si>
  <si>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</si>
  <si>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</si>
  <si>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</si>
  <si>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</si>
  <si>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</si>
  <si>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</si>
  <si>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</si>
  <si>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</si>
  <si>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</si>
  <si>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</si>
  <si>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</si>
  <si>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</si>
  <si>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</si>
  <si>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</si>
  <si>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</si>
  <si>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</si>
  <si>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</si>
  <si>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</si>
  <si>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</si>
  <si>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</si>
  <si>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</si>
  <si>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</si>
  <si>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</si>
  <si>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</si>
  <si>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</si>
  <si>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</si>
  <si>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</si>
  <si>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</si>
  <si>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</si>
  <si>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</si>
  <si>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</si>
  <si>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</si>
  <si>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</si>
  <si>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</si>
  <si>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</si>
  <si>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</si>
  <si>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</si>
  <si>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</si>
  <si>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</si>
  <si>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</si>
  <si>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</si>
  <si>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</si>
  <si>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</si>
  <si>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</si>
  <si>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</si>
  <si>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</si>
  <si>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</si>
  <si>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</si>
  <si>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</si>
  <si>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</si>
  <si>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</si>
  <si>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</si>
  <si>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</si>
  <si>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</si>
  <si>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</si>
  <si>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</si>
  <si>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</si>
  <si>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</si>
  <si>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</si>
  <si>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</si>
  <si>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</si>
  <si>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</si>
  <si>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</si>
  <si>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</si>
  <si>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</si>
  <si>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</si>
  <si>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</si>
  <si>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</si>
  <si>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</si>
  <si>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</si>
  <si>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</si>
  <si>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</si>
  <si>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</si>
  <si>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</si>
  <si>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</si>
  <si>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</si>
  <si>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</si>
  <si>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</si>
  <si>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</si>
  <si>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</si>
  <si>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</si>
  <si>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</si>
  <si>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</si>
  <si>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</si>
  <si>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</si>
  <si>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</si>
  <si>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</si>
  <si>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</si>
  <si>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</si>
  <si>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</si>
  <si>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</si>
  <si>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</si>
  <si>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</si>
  <si>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</si>
  <si>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</si>
  <si>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</si>
  <si>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</si>
  <si>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</si>
  <si>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</si>
  <si>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</si>
  <si>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</si>
  <si>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</si>
  <si>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</si>
  <si>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</si>
  <si>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</si>
  <si>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</si>
  <si>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</si>
  <si>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</si>
  <si>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</si>
  <si>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</si>
  <si>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</si>
  <si>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</si>
  <si>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</si>
  <si>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</si>
  <si>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</si>
  <si>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</si>
  <si>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</si>
  <si>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</si>
  <si>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</si>
  <si>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</si>
  <si>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</si>
  <si>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</si>
  <si>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</si>
  <si>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</si>
  <si>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</si>
  <si>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</si>
  <si>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</si>
  <si>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</si>
  <si>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</si>
  <si>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</si>
  <si>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</si>
  <si>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</si>
  <si>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</si>
  <si>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</si>
  <si>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</si>
  <si>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</si>
  <si>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</si>
  <si>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</si>
  <si>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</si>
  <si>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</si>
  <si>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</si>
  <si>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</si>
  <si>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</si>
  <si>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</si>
  <si>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</si>
  <si>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</si>
  <si>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</si>
  <si>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</si>
  <si>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</si>
  <si>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</si>
  <si>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</si>
  <si>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</si>
  <si>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</si>
  <si>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</si>
  <si>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</si>
  <si>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</si>
  <si>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</si>
  <si>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</si>
  <si>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</si>
  <si>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</si>
  <si>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</si>
  <si>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</si>
  <si>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</si>
  <si>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</si>
  <si>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</si>
  <si>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</si>
  <si>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</si>
  <si>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</si>
  <si>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</si>
  <si>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</si>
  <si>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</si>
  <si>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</si>
  <si>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</si>
  <si>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</si>
  <si>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</si>
  <si>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</si>
  <si>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</si>
  <si>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</si>
  <si>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</si>
  <si>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</si>
  <si>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</si>
  <si>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</si>
  <si>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</si>
  <si>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</si>
  <si>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</si>
  <si>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</si>
  <si>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</si>
  <si>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</si>
  <si>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</si>
  <si>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</si>
  <si>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</si>
  <si>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</si>
  <si>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</si>
  <si>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</si>
  <si>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</si>
  <si>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</si>
  <si>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</si>
  <si>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</si>
  <si>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</si>
  <si>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</si>
  <si>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</si>
  <si>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</si>
  <si>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</si>
  <si>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</si>
  <si>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</si>
  <si>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</si>
  <si>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</si>
  <si>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</si>
  <si>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</si>
  <si>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</si>
  <si>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</si>
  <si>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</si>
  <si>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</si>
  <si>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</si>
  <si>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</si>
  <si>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</si>
  <si>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</si>
  <si>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</si>
  <si>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</si>
  <si>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</si>
  <si>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</si>
  <si>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</si>
  <si>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</si>
  <si>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</si>
  <si>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</si>
  <si>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</si>
  <si>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</si>
  <si>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</si>
  <si>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</si>
  <si>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</si>
  <si>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</si>
  <si>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</si>
  <si>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</si>
  <si>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</si>
  <si>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</si>
  <si>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</si>
  <si>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</si>
  <si>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</si>
  <si>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</si>
  <si>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</si>
  <si>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</si>
  <si>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</si>
  <si>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</si>
  <si>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</si>
  <si>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</si>
  <si>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</si>
  <si>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</si>
  <si>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</si>
  <si>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</si>
  <si>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</si>
  <si>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</si>
  <si>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</si>
  <si>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</si>
  <si>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</si>
  <si>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</si>
  <si>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</si>
  <si>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</si>
  <si>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</si>
  <si>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</si>
  <si>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</si>
  <si>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</si>
  <si>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</si>
  <si>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</si>
  <si>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</si>
  <si>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</si>
  <si>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</si>
  <si>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</si>
  <si>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</si>
  <si>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</si>
  <si>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</si>
  <si>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</si>
  <si>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</si>
  <si>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</si>
  <si>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</si>
  <si>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</si>
  <si>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</si>
  <si>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</si>
  <si>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</si>
  <si>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</si>
  <si>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</si>
  <si>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</si>
  <si>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</si>
  <si>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</si>
  <si>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</si>
  <si>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</si>
  <si>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</si>
  <si>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</si>
  <si>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</si>
  <si>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</si>
  <si>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</si>
  <si>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</si>
  <si>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</si>
  <si>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</si>
  <si>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</si>
  <si>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</si>
  <si>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</si>
  <si>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</si>
  <si>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</si>
  <si>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</si>
  <si>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</si>
  <si>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</si>
  <si>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</si>
  <si>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</si>
  <si>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</si>
  <si>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</si>
  <si>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</si>
  <si>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</si>
  <si>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</si>
  <si>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</si>
  <si>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</si>
  <si>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</si>
  <si>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</si>
  <si>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</si>
  <si>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</si>
  <si>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</si>
  <si>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</si>
  <si>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</si>
  <si>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</si>
  <si>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</si>
  <si>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</si>
  <si>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</si>
  <si>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</si>
  <si>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</si>
  <si>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</si>
  <si>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</si>
  <si>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</si>
  <si>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</si>
  <si>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</si>
  <si>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</si>
  <si>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</si>
  <si>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</si>
  <si>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</si>
  <si>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</si>
  <si>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</si>
  <si>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</si>
  <si>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</si>
  <si>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</si>
  <si>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</si>
  <si>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</si>
  <si>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</si>
  <si>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</si>
  <si>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</si>
  <si>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</si>
  <si>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</si>
  <si>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</si>
  <si>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</si>
  <si>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</si>
  <si>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</si>
  <si>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</si>
  <si>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</si>
  <si>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</si>
  <si>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</si>
  <si>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</si>
  <si>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</si>
  <si>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</si>
  <si>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</si>
  <si>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</si>
  <si>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</si>
  <si>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</si>
  <si>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</si>
  <si>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</si>
  <si>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</si>
  <si>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</si>
  <si>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</si>
  <si>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</si>
  <si>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</si>
  <si>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</si>
  <si>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</si>
  <si>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</si>
  <si>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</si>
  <si>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</si>
  <si>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</si>
  <si>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</si>
  <si>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</si>
  <si>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</si>
  <si>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</si>
  <si>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</si>
  <si>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</si>
  <si>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</si>
  <si>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</si>
  <si>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</si>
  <si>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</si>
  <si>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</si>
  <si>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</si>
  <si>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</si>
  <si>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</si>
  <si>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</si>
  <si>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</si>
  <si>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</si>
  <si>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</si>
  <si>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</si>
  <si>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</si>
  <si>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</si>
  <si>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</si>
  <si>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</si>
  <si>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</si>
  <si>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</si>
  <si>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</si>
  <si>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</si>
  <si>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</si>
  <si>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</si>
  <si>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</si>
  <si>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</si>
  <si>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</si>
  <si>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</si>
  <si>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</si>
  <si>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</si>
  <si>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</si>
  <si>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</si>
  <si>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</si>
  <si>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</si>
  <si>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</si>
  <si>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</si>
  <si>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</si>
  <si>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</si>
  <si>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</si>
  <si>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</si>
  <si>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</si>
  <si>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</si>
  <si>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</si>
  <si>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</si>
  <si>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</si>
  <si>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</si>
  <si>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</si>
  <si>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</si>
  <si>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</si>
  <si>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</si>
  <si>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</si>
  <si>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</si>
  <si>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</si>
  <si>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</si>
  <si>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</si>
  <si>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</si>
  <si>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</si>
  <si>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</si>
  <si>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</si>
  <si>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</si>
  <si>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</si>
  <si>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</si>
  <si>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</si>
  <si>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</si>
  <si>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</si>
  <si>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</si>
  <si>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</si>
  <si>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</si>
  <si>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</si>
  <si>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</si>
  <si>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</si>
  <si>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</si>
  <si>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</si>
  <si>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</si>
  <si>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</si>
  <si>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</si>
  <si>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</si>
  <si>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</si>
  <si>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</si>
  <si>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</si>
  <si>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</si>
  <si>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</si>
  <si>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</si>
  <si>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</si>
  <si>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</si>
  <si>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</si>
  <si>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</si>
  <si>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</si>
  <si>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</si>
  <si>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</si>
  <si>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</si>
  <si>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</si>
  <si>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</si>
  <si>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</si>
  <si>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</si>
  <si>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</si>
  <si>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</si>
  <si>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</si>
  <si>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</si>
  <si>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</si>
  <si>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</si>
  <si>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</si>
  <si>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</si>
  <si>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</si>
  <si>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</si>
  <si>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</si>
  <si>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</si>
  <si>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</si>
  <si>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</si>
  <si>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</si>
  <si>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</si>
  <si>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</si>
  <si>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</si>
  <si>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</si>
  <si>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</si>
  <si>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</si>
  <si>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</si>
  <si>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</si>
  <si>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</si>
  <si>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</si>
  <si>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</si>
  <si>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</si>
  <si>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</si>
  <si>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</si>
  <si>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</si>
  <si>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</si>
  <si>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</si>
  <si>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</si>
  <si>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</si>
  <si>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</si>
  <si>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</si>
  <si>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</si>
  <si>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</si>
  <si>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</si>
  <si>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</si>
  <si>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</si>
  <si>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</si>
  <si>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</si>
  <si>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</si>
  <si>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</si>
  <si>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</si>
  <si>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</si>
  <si>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</si>
  <si>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</si>
  <si>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</si>
  <si>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</si>
  <si>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</si>
  <si>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</si>
  <si>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</si>
  <si>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</si>
  <si>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</si>
  <si>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</si>
  <si>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</si>
  <si>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</si>
  <si>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</si>
  <si>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</si>
  <si>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</si>
  <si>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</si>
  <si>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</si>
  <si>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</si>
  <si>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</si>
  <si>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</si>
  <si>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</si>
  <si>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</si>
  <si>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</si>
  <si>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</si>
  <si>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</si>
  <si>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</si>
  <si>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</si>
  <si>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</si>
  <si>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</si>
  <si>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</si>
  <si>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</si>
  <si>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</si>
  <si>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</si>
  <si>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</si>
  <si>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</si>
  <si>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</si>
  <si>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</si>
  <si>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</si>
  <si>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</si>
  <si>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</si>
  <si>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</si>
  <si>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</si>
  <si>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</si>
  <si>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</si>
  <si>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</si>
  <si>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</si>
  <si>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</si>
  <si>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</si>
  <si>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</si>
  <si>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</si>
  <si>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</si>
  <si>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</si>
  <si>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</si>
  <si>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</si>
  <si>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</si>
  <si>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</si>
  <si>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</si>
  <si>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</si>
  <si>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</si>
  <si>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</si>
  <si>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</si>
  <si>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</si>
  <si>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</si>
  <si>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</si>
  <si>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</si>
  <si>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</si>
  <si>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</si>
  <si>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</si>
  <si>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</si>
  <si>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</si>
  <si>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</si>
  <si>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</si>
  <si>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</si>
  <si>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</si>
  <si>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</si>
  <si>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</si>
  <si>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</si>
  <si>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</si>
  <si>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</si>
  <si>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</si>
  <si>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</si>
  <si>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</si>
  <si>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</si>
  <si>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</si>
  <si>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</si>
  <si>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</si>
  <si>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</si>
  <si>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</si>
  <si>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</si>
  <si>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</si>
  <si>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</si>
  <si>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</si>
  <si>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</si>
  <si>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</si>
  <si>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</si>
  <si>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</si>
  <si>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</si>
  <si>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</si>
  <si>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</si>
  <si>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</si>
  <si>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</si>
  <si>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</si>
  <si>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</si>
  <si>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</si>
  <si>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</si>
  <si>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</si>
  <si>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</si>
  <si>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</si>
  <si>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</si>
  <si>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</si>
  <si>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</si>
  <si>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</si>
  <si>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</si>
  <si>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</si>
  <si>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</si>
  <si>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</si>
  <si>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</si>
  <si>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</si>
  <si>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</si>
  <si>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</si>
  <si>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</si>
  <si>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</si>
  <si>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</si>
  <si>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</si>
  <si>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</si>
  <si>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</si>
  <si>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</si>
  <si>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</si>
  <si>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</si>
  <si>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</si>
  <si>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</si>
  <si>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</si>
  <si>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</si>
  <si>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</si>
  <si>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</si>
  <si>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</si>
  <si>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</si>
  <si>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</si>
  <si>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</si>
  <si>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</si>
  <si>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</si>
  <si>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</si>
  <si>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</si>
  <si>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</si>
  <si>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</si>
  <si>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</si>
  <si>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</si>
  <si>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</si>
  <si>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</si>
  <si>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</si>
  <si>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</si>
  <si>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</si>
  <si>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</si>
  <si>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</si>
  <si>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</si>
  <si>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</si>
  <si>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</si>
  <si>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</si>
  <si>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</si>
  <si>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</si>
  <si>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</si>
  <si>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</si>
  <si>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</si>
  <si>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</si>
  <si>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</si>
  <si>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</si>
  <si>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</si>
  <si>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</si>
  <si>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</si>
  <si>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</si>
  <si>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</si>
  <si>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</si>
  <si>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</si>
  <si>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</si>
  <si>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</si>
  <si>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</si>
  <si>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</si>
  <si>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</si>
  <si>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</si>
  <si>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</si>
  <si>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</si>
  <si>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</si>
  <si>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</si>
  <si>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</si>
  <si>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</si>
  <si>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</si>
  <si>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</si>
  <si>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</si>
  <si>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</si>
  <si>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</si>
  <si>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</si>
  <si>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</si>
  <si>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</si>
  <si>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</si>
  <si>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</si>
  <si>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</si>
  <si>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</si>
  <si>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</si>
  <si>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</si>
  <si>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</si>
  <si>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</si>
  <si>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</si>
  <si>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</si>
  <si>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</si>
  <si>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</si>
  <si>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</si>
  <si>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</si>
  <si>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</si>
  <si>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</si>
  <si>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</si>
  <si>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</si>
  <si>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</si>
  <si>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</si>
  <si>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</si>
  <si>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</si>
  <si>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</si>
  <si>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</si>
  <si>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</si>
  <si>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</si>
  <si>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</si>
  <si>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</si>
  <si>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</si>
  <si>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</si>
  <si>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</si>
  <si>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</si>
  <si>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</si>
  <si>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</si>
  <si>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</si>
  <si>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</si>
  <si>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</si>
  <si>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</si>
  <si>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</si>
  <si>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</si>
  <si>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</si>
  <si>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</si>
  <si>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</si>
  <si>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</si>
  <si>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</si>
  <si>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</si>
  <si>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</si>
  <si>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</si>
  <si>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</si>
  <si>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</si>
  <si>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</si>
  <si>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</si>
  <si>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</si>
  <si>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</si>
  <si>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</si>
  <si>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</si>
  <si>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</si>
  <si>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</si>
  <si>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</si>
  <si>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</si>
  <si>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</si>
  <si>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</si>
  <si>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</si>
  <si>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</si>
  <si>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</si>
  <si>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</si>
  <si>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</si>
  <si>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</si>
  <si>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</si>
  <si>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</si>
  <si>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</si>
  <si>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</si>
  <si>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</si>
  <si>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</si>
  <si>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</si>
  <si>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</si>
  <si>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</si>
  <si>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</si>
  <si>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</si>
  <si>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</si>
  <si>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</si>
  <si>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</si>
  <si>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</si>
  <si>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</si>
  <si>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</si>
  <si>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</si>
  <si>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</si>
  <si>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</si>
  <si>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</si>
  <si>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</si>
  <si>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</si>
  <si>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</si>
  <si>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</si>
  <si>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</si>
  <si>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</si>
  <si>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</si>
  <si>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</si>
  <si>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</si>
  <si>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</si>
  <si>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</si>
  <si>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</si>
  <si>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</si>
  <si>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</si>
  <si>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</si>
  <si>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</si>
  <si>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</si>
  <si>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</si>
  <si>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</si>
  <si>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</si>
  <si>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</si>
  <si>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</si>
  <si>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</si>
  <si>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</si>
  <si>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</si>
  <si>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</si>
  <si>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</si>
  <si>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</si>
  <si>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</si>
  <si>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</si>
  <si>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</si>
  <si>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</si>
  <si>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</si>
  <si>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</si>
  <si>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</si>
  <si>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</si>
  <si>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</si>
  <si>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</si>
  <si>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</si>
  <si>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</si>
  <si>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</si>
  <si>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</si>
  <si>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</si>
  <si>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</si>
  <si>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</si>
  <si>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</si>
  <si>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</si>
  <si>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</si>
  <si>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</si>
  <si>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</si>
  <si>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</si>
  <si>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</si>
  <si>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</si>
  <si>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</si>
  <si>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</si>
  <si>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</si>
  <si>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</si>
  <si>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</si>
  <si>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</si>
  <si>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</si>
  <si>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</si>
  <si>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</si>
  <si>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</si>
  <si>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</si>
  <si>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</si>
  <si>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</si>
  <si>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</si>
  <si>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</si>
  <si>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</si>
  <si>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</si>
  <si>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</si>
  <si>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</si>
  <si>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</si>
  <si>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</si>
  <si>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</si>
  <si>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</si>
  <si>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</si>
  <si>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</si>
  <si>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</si>
  <si>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</si>
  <si>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</si>
  <si>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</si>
  <si>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</si>
  <si>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</si>
  <si>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</si>
  <si>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</si>
  <si>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</si>
  <si>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</si>
  <si>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</si>
  <si>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</si>
  <si>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</si>
  <si>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</si>
  <si>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</si>
  <si>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</si>
  <si>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</si>
  <si>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</si>
  <si>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</si>
  <si>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</si>
  <si>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</si>
  <si>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</si>
  <si>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</si>
  <si>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</si>
  <si>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</si>
  <si>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</si>
  <si>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</si>
  <si>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</si>
  <si>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</si>
  <si>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</si>
  <si>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</si>
  <si>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</si>
  <si>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</si>
  <si>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</si>
  <si>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</si>
  <si>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</si>
  <si>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</si>
  <si>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</si>
  <si>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</si>
  <si>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</si>
  <si>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</si>
  <si>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</si>
  <si>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</si>
  <si>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</si>
  <si>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</si>
  <si>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</si>
  <si>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</si>
  <si>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</si>
  <si>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</si>
  <si>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</si>
  <si>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</si>
  <si>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</si>
  <si>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</si>
  <si>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</si>
  <si>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</si>
  <si>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</si>
  <si>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</si>
  <si>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</si>
  <si>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</si>
  <si>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</si>
  <si>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</si>
  <si>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</si>
  <si>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</si>
  <si>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</si>
  <si>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</si>
  <si>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</si>
  <si>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</si>
  <si>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</si>
  <si>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</si>
  <si>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</si>
  <si>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</si>
  <si>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</si>
  <si>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</si>
  <si>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</si>
  <si>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</si>
  <si>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</si>
  <si>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</si>
  <si>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</si>
  <si>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</si>
  <si>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</si>
  <si>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</si>
  <si>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</si>
  <si>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</si>
  <si>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</si>
  <si>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</si>
  <si>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</si>
  <si>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</si>
  <si>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</si>
  <si>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</si>
  <si>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</si>
  <si>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</si>
  <si>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</si>
  <si>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</si>
  <si>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</si>
  <si>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</si>
  <si>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</si>
  <si>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</si>
  <si>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</si>
  <si>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</si>
  <si>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</si>
  <si>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</si>
  <si>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</si>
  <si>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</si>
  <si>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</si>
  <si>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</si>
  <si>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</si>
  <si>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</si>
  <si>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</si>
  <si>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</si>
  <si>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</si>
  <si>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</si>
  <si>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</si>
  <si>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</si>
  <si>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</si>
  <si>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</si>
  <si>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</si>
  <si>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</si>
  <si>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</si>
  <si>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</si>
  <si>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</si>
  <si>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</si>
  <si>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</si>
  <si>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</si>
  <si>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</si>
  <si>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</si>
  <si>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</si>
  <si>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</si>
  <si>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</si>
  <si>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</si>
  <si>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</si>
  <si>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</si>
  <si>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</si>
  <si>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</si>
  <si>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</si>
  <si>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</si>
  <si>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</si>
  <si>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</si>
  <si>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</si>
  <si>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</si>
  <si>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</si>
  <si>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</si>
  <si>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</si>
  <si>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</si>
  <si>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</si>
  <si>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</si>
  <si>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</si>
  <si>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</si>
  <si>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</si>
  <si>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</si>
  <si>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</si>
  <si>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</si>
  <si>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</si>
  <si>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</si>
  <si>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</si>
  <si>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</si>
  <si>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</si>
  <si>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</si>
  <si>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</si>
  <si>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</si>
  <si>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</si>
  <si>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</si>
  <si>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</si>
  <si>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</si>
  <si>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</si>
  <si>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</si>
  <si>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</si>
  <si>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</si>
  <si>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</si>
  <si>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</si>
  <si>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</si>
  <si>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</si>
  <si>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</si>
  <si>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</si>
  <si>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</si>
  <si>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</si>
  <si>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</si>
  <si>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</si>
  <si>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</si>
  <si>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</si>
  <si>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</si>
  <si>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</si>
  <si>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</si>
  <si>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</si>
  <si>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</si>
  <si>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</si>
  <si>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</si>
  <si>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</si>
  <si>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</si>
  <si>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</si>
  <si>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</si>
  <si>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</si>
  <si>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</si>
  <si>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</si>
  <si>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</si>
  <si>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</si>
  <si>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</si>
  <si>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</si>
  <si>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</si>
  <si>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</si>
  <si>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</si>
  <si>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</si>
  <si>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</si>
  <si>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</si>
  <si>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</si>
  <si>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</si>
  <si>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</si>
  <si>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</si>
  <si>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</si>
  <si>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</si>
  <si>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</si>
  <si>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</si>
  <si>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</si>
  <si>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</si>
  <si>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</si>
  <si>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</si>
  <si>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</si>
  <si>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</si>
  <si>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</si>
  <si>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</si>
  <si>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</si>
  <si>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</si>
  <si>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</si>
  <si>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</si>
  <si>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</si>
  <si>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</si>
  <si>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</si>
  <si>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</si>
  <si>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</si>
  <si>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</si>
  <si>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</si>
  <si>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</si>
  <si>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</si>
  <si>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</si>
  <si>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</si>
  <si>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</si>
  <si>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</si>
  <si>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</si>
  <si>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</si>
  <si>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</si>
  <si>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</si>
  <si>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</si>
  <si>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</si>
  <si>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</si>
  <si>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</si>
  <si>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</si>
  <si>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</si>
  <si>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</si>
  <si>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</si>
  <si>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</si>
  <si>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</si>
  <si>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</si>
  <si>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</si>
  <si>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</si>
  <si>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</si>
  <si>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</si>
  <si>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</si>
  <si>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</si>
  <si>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</si>
  <si>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</si>
  <si>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</si>
  <si>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</si>
  <si>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</si>
  <si>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</si>
  <si>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</si>
  <si>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</si>
  <si>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</si>
  <si>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</si>
  <si>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</si>
  <si>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</si>
  <si>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</si>
  <si>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</si>
  <si>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</si>
  <si>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</si>
  <si>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</si>
  <si>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</si>
  <si>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</si>
  <si>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</si>
  <si>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</si>
  <si>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</si>
  <si>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</si>
  <si>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</si>
  <si>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</si>
  <si>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</si>
  <si>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</si>
  <si>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</si>
  <si>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</si>
  <si>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</si>
  <si>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</si>
  <si>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</si>
  <si>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</si>
  <si>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</si>
  <si>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</si>
  <si>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</si>
  <si>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</si>
  <si>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</si>
  <si>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</si>
  <si>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</si>
  <si>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</si>
  <si>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</si>
  <si>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</si>
  <si>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</si>
  <si>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</si>
  <si>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</si>
  <si>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</si>
  <si>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</si>
  <si>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</si>
  <si>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</si>
  <si>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</si>
  <si>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</si>
  <si>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</si>
  <si>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</si>
  <si>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</si>
  <si>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</si>
  <si>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</si>
  <si>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</si>
  <si>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</si>
  <si>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</si>
  <si>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</si>
  <si>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</si>
  <si>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</si>
  <si>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</si>
  <si>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</si>
  <si>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</si>
  <si>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</si>
  <si>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</si>
  <si>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</si>
  <si>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</si>
  <si>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</si>
  <si>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</si>
  <si>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</si>
  <si>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</si>
  <si>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</si>
  <si>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</si>
  <si>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</si>
  <si>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</si>
  <si>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</si>
  <si>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</si>
  <si>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</si>
  <si>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</si>
  <si>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</si>
  <si>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</si>
  <si>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</si>
  <si>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</si>
  <si>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</si>
  <si>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</si>
  <si>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</si>
  <si>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</si>
  <si>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</si>
  <si>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</si>
  <si>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</si>
  <si>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</si>
  <si>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</si>
  <si>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</si>
  <si>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</si>
  <si>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</si>
  <si>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</si>
  <si>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</si>
  <si>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</si>
  <si>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</si>
  <si>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</si>
  <si>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</si>
  <si>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</si>
  <si>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</si>
  <si>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</si>
  <si>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</si>
  <si>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</si>
  <si>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</si>
  <si>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</si>
  <si>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</si>
  <si>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</si>
  <si>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</si>
  <si>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</si>
  <si>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</si>
  <si>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</si>
  <si>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</si>
  <si>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</si>
  <si>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</si>
  <si>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</si>
  <si>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</si>
  <si>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</si>
  <si>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</si>
  <si>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</si>
  <si>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</si>
  <si>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</si>
  <si>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</si>
  <si>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</si>
  <si>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</si>
  <si>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</si>
  <si>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</si>
  <si>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</si>
  <si>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</si>
  <si>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</si>
  <si>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</si>
  <si>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</si>
  <si>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</si>
  <si>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</si>
  <si>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</si>
  <si>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</si>
  <si>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</si>
  <si>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</si>
  <si>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</si>
  <si>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</si>
  <si>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</si>
  <si>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</si>
  <si>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</si>
  <si>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</si>
  <si>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</si>
  <si>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</si>
  <si>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</si>
  <si>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</si>
  <si>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</si>
  <si>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</si>
  <si>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</si>
  <si>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</si>
  <si>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</si>
  <si>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</si>
  <si>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</si>
  <si>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</si>
  <si>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</si>
  <si>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</si>
  <si>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</si>
  <si>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</si>
  <si>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</si>
  <si>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</si>
  <si>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</si>
  <si>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</si>
  <si>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</si>
  <si>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</si>
  <si>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</si>
  <si>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</si>
  <si>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</si>
  <si>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</si>
  <si>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</si>
  <si>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</si>
  <si>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</si>
  <si>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</si>
  <si>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</si>
  <si>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</si>
  <si>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</si>
  <si>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</si>
  <si>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</si>
  <si>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</si>
  <si>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</si>
  <si>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</si>
  <si>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</si>
  <si>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</si>
  <si>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</si>
  <si>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</si>
  <si>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</si>
  <si>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</si>
  <si>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</si>
  <si>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</si>
  <si>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</si>
  <si>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</si>
  <si>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</si>
  <si>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</si>
  <si>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</si>
  <si>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</si>
  <si>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</si>
  <si>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</si>
  <si>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</si>
  <si>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</si>
  <si>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</si>
  <si>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</si>
  <si>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</si>
  <si>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</si>
  <si>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</si>
  <si>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</si>
  <si>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</si>
  <si>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</si>
  <si>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</si>
  <si>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</si>
  <si>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</si>
  <si>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</si>
  <si>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</si>
  <si>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</si>
  <si>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</si>
  <si>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</si>
  <si>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</si>
  <si>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</si>
  <si>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</si>
  <si>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</si>
  <si>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</si>
  <si>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</si>
  <si>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</si>
  <si>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</si>
  <si>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</si>
  <si>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</si>
  <si>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</si>
  <si>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</si>
  <si>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</si>
  <si>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</si>
  <si>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</si>
  <si>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</si>
  <si>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</si>
  <si>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</si>
  <si>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</si>
  <si>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</si>
  <si>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</si>
  <si>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</si>
  <si>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</si>
  <si>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</si>
  <si>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</si>
  <si>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</si>
  <si>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</si>
  <si>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</si>
  <si>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</si>
  <si>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</si>
  <si>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</si>
  <si>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</si>
  <si>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</si>
  <si>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</si>
  <si>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</si>
  <si>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</si>
  <si>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</si>
  <si>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</si>
  <si>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</si>
  <si>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</si>
  <si>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</si>
  <si>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</si>
  <si>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</si>
  <si>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</si>
  <si>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</si>
  <si>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</si>
  <si>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</si>
  <si>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</si>
  <si>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</si>
  <si>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</si>
  <si>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</si>
  <si>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</si>
  <si>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</si>
  <si>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</si>
  <si>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</si>
  <si>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</si>
  <si>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</si>
  <si>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</si>
  <si>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</si>
  <si>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</si>
  <si>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</si>
  <si>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</si>
  <si>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</si>
  <si>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</si>
  <si>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</si>
  <si>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</si>
  <si>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</si>
  <si>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</si>
  <si>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</si>
  <si>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</si>
  <si>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</si>
  <si>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</si>
  <si>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</si>
  <si>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</si>
  <si>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</si>
  <si>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</si>
  <si>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</si>
  <si>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</si>
  <si>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</si>
  <si>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</si>
  <si>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</si>
  <si>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</si>
  <si>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</si>
  <si>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</si>
  <si>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</si>
  <si>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</si>
  <si>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</si>
  <si>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</si>
  <si>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</si>
  <si>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</si>
  <si>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</si>
  <si>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</si>
  <si>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</si>
  <si>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</si>
  <si>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</si>
  <si>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</si>
  <si>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</si>
  <si>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</si>
  <si>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</si>
  <si>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</si>
  <si>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</si>
  <si>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</si>
  <si>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</si>
  <si>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</si>
  <si>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</si>
  <si>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</si>
  <si>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</si>
  <si>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</si>
  <si>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</si>
  <si>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</si>
  <si>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</si>
  <si>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</si>
  <si>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</si>
  <si>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</si>
  <si>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</si>
  <si>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</si>
  <si>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</si>
  <si>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</si>
  <si>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</si>
  <si>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</si>
  <si>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</si>
  <si>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</si>
  <si>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</si>
  <si>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</si>
  <si>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</si>
  <si>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</si>
  <si>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</si>
  <si>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</si>
  <si>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</si>
  <si>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</si>
  <si>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</si>
  <si>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</si>
  <si>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</si>
  <si>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</si>
  <si>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</si>
  <si>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</si>
  <si>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</si>
  <si>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</si>
  <si>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</si>
  <si>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</si>
  <si>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</si>
  <si>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</si>
  <si>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</si>
  <si>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</si>
  <si>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</si>
  <si>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</si>
  <si>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</si>
  <si>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</si>
  <si>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</si>
  <si>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</si>
  <si>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</si>
  <si>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</si>
  <si>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</si>
  <si>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</si>
  <si>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</si>
  <si>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</si>
  <si>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</si>
  <si>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</si>
  <si>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</si>
  <si>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</si>
  <si>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</si>
  <si>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</si>
  <si>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</si>
  <si>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</si>
  <si>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</si>
  <si>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</si>
  <si>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</si>
  <si>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</si>
  <si>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</si>
  <si>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</si>
  <si>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</si>
  <si>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</si>
  <si>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</si>
  <si>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</si>
  <si>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</si>
  <si>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</si>
  <si>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</si>
  <si>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</si>
  <si>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</si>
  <si>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</si>
  <si>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</si>
  <si>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</si>
  <si>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</si>
  <si>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</si>
  <si>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</si>
  <si>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</si>
  <si>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</si>
  <si>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</si>
  <si>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</si>
  <si>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</si>
  <si>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</si>
  <si>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</si>
  <si>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</si>
  <si>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</si>
  <si>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</si>
  <si>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</si>
  <si>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</si>
  <si>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</si>
  <si>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</si>
  <si>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</si>
  <si>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</si>
  <si>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</si>
  <si>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</si>
  <si>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</si>
  <si>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</si>
  <si>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</si>
  <si>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</si>
  <si>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</si>
  <si>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</si>
  <si>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</si>
  <si>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</si>
  <si>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</si>
  <si>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</si>
  <si>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</si>
  <si>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</si>
  <si>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</si>
  <si>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</si>
  <si>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</si>
  <si>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</si>
  <si>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</si>
  <si>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</si>
  <si>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</si>
  <si>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</si>
  <si>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</si>
  <si>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</si>
  <si>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</si>
  <si>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</si>
  <si>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</si>
  <si>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</si>
  <si>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</si>
  <si>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</si>
  <si>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</si>
  <si>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</si>
  <si>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</si>
  <si>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</si>
  <si>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</si>
  <si>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</si>
  <si>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</si>
  <si>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</si>
  <si>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</si>
  <si>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</si>
  <si>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</si>
  <si>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</si>
  <si>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</si>
  <si>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</si>
  <si>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</si>
  <si>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</si>
  <si>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</si>
  <si>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</si>
  <si>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</si>
  <si>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</si>
  <si>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</si>
  <si>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</si>
  <si>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</si>
  <si>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</si>
  <si>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</si>
  <si>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</si>
  <si>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</si>
  <si>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</si>
  <si>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</si>
  <si>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</si>
  <si>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</si>
  <si>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</si>
  <si>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</si>
  <si>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</si>
  <si>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</si>
  <si>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</si>
  <si>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</si>
  <si>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</si>
  <si>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</si>
  <si>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</si>
  <si>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</si>
  <si>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</si>
  <si>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</si>
  <si>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</si>
  <si>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</si>
  <si>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</si>
  <si>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</si>
  <si>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</si>
  <si>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</si>
  <si>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</si>
  <si>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</si>
  <si>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</si>
  <si>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</si>
  <si>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</si>
  <si>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</si>
  <si>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</si>
  <si>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</si>
  <si>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</si>
  <si>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</si>
  <si>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</si>
  <si>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</si>
  <si>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</si>
  <si>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</si>
  <si>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</si>
  <si>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</si>
  <si>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</si>
  <si>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</si>
  <si>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</si>
  <si>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</si>
  <si>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</si>
  <si>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</si>
  <si>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</si>
  <si>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</si>
  <si>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</si>
  <si>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</si>
  <si>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</si>
  <si>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</si>
  <si>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</si>
  <si>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</si>
  <si>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</si>
  <si>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</si>
  <si>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</si>
  <si>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</si>
  <si>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</si>
  <si>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</si>
  <si>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</si>
  <si>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</si>
  <si>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</si>
  <si>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</si>
  <si>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</si>
  <si>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</si>
  <si>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</si>
  <si>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</si>
  <si>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</si>
  <si>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</si>
  <si>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</si>
  <si>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</si>
  <si>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</si>
  <si>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</si>
  <si>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</si>
  <si>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</si>
  <si>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</si>
  <si>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</si>
  <si>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</si>
  <si>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</si>
  <si>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</si>
  <si>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</si>
  <si>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</si>
  <si>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</si>
  <si>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</si>
  <si>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</si>
  <si>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</si>
  <si>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</si>
  <si>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</si>
  <si>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</si>
  <si>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</si>
  <si>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</si>
  <si>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</si>
  <si>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</si>
  <si>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</si>
  <si>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</si>
  <si>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</si>
  <si>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</si>
  <si>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</si>
  <si>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</si>
  <si>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</si>
  <si>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</si>
  <si>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</si>
  <si>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</si>
  <si>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</si>
  <si>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</si>
  <si>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</si>
  <si>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</si>
  <si>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</si>
  <si>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</si>
  <si>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</si>
  <si>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</si>
  <si>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</si>
  <si>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</si>
  <si>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</si>
  <si>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</si>
  <si>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</si>
  <si>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</si>
  <si>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</si>
  <si>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</si>
  <si>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</si>
  <si>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</si>
  <si>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</si>
  <si>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</si>
  <si>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</si>
  <si>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</si>
  <si>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</si>
  <si>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</si>
  <si>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</si>
  <si>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</si>
  <si>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</si>
  <si>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</si>
  <si>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</si>
  <si>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</si>
  <si>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</si>
  <si>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</si>
  <si>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</si>
  <si>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</si>
  <si>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</si>
  <si>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</si>
  <si>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</si>
  <si>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</si>
  <si>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</si>
  <si>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</si>
  <si>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</si>
  <si>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</si>
  <si>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</si>
  <si>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</si>
  <si>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</si>
  <si>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</si>
  <si>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</si>
  <si>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</si>
  <si>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</si>
  <si>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</si>
  <si>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</si>
  <si>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</si>
  <si>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</si>
  <si>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</si>
  <si>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</si>
  <si>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</si>
  <si>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</si>
  <si>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</si>
  <si>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</si>
  <si>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</si>
  <si>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</si>
  <si>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</si>
  <si>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</si>
  <si>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</si>
  <si>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</si>
  <si>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</si>
  <si>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</si>
  <si>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</si>
  <si>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</si>
  <si>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</si>
  <si>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</si>
  <si>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</si>
  <si>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</si>
  <si>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</si>
  <si>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</si>
  <si>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</si>
  <si>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</si>
  <si>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</si>
  <si>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</si>
  <si>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</si>
  <si>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</si>
  <si>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</si>
  <si>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</si>
  <si>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</si>
  <si>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</si>
  <si>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</si>
  <si>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</si>
  <si>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</si>
  <si>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</si>
  <si>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</si>
  <si>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</si>
  <si>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</si>
  <si>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</si>
  <si>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</si>
  <si>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</si>
  <si>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</si>
  <si>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</si>
  <si>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</si>
  <si>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</si>
  <si>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</si>
  <si>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</si>
  <si>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</si>
  <si>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</si>
  <si>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</si>
  <si>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</si>
  <si>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</si>
  <si>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</si>
  <si>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</si>
  <si>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</si>
  <si>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</si>
  <si>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</si>
  <si>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</si>
  <si>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</si>
  <si>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</si>
  <si>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</si>
  <si>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</si>
  <si>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</si>
  <si>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</si>
  <si>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</si>
  <si>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</si>
  <si>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</si>
  <si>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</si>
  <si>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</si>
  <si>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</si>
  <si>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</si>
  <si>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</si>
  <si>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</si>
  <si>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</si>
  <si>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</si>
  <si>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</si>
  <si>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</si>
  <si>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</si>
  <si>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</si>
  <si>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</si>
  <si>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</si>
  <si>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</si>
  <si>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</si>
  <si>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</si>
  <si>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</si>
  <si>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</si>
  <si>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</si>
  <si>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</si>
  <si>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</si>
  <si>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</si>
  <si>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</si>
  <si>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</si>
  <si>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</si>
  <si>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</si>
  <si>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</si>
  <si>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</si>
  <si>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</si>
  <si>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</si>
  <si>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</si>
  <si>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</si>
  <si>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</si>
  <si>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</si>
  <si>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</si>
  <si>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</si>
  <si>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</si>
  <si>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</si>
  <si>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</si>
  <si>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</si>
  <si>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</si>
  <si>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</si>
  <si>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</si>
  <si>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</si>
  <si>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</si>
  <si>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</si>
  <si>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</si>
  <si>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</si>
  <si>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</si>
  <si>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</si>
  <si>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</si>
  <si>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</si>
  <si>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</si>
  <si>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</si>
  <si>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</si>
  <si>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</si>
  <si>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</si>
  <si>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</si>
  <si>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</si>
  <si>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</si>
  <si>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</si>
  <si>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</si>
  <si>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</si>
  <si>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</si>
  <si>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</si>
  <si>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</si>
  <si>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</si>
  <si>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</si>
  <si>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</si>
  <si>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</si>
  <si>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</si>
  <si>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</si>
  <si>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</si>
  <si>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</si>
  <si>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</si>
  <si>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</si>
  <si>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</si>
  <si>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</si>
  <si>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</si>
  <si>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</si>
  <si>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</si>
  <si>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</si>
  <si>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</si>
  <si>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</si>
  <si>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</si>
  <si>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</si>
  <si>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</si>
  <si>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</si>
  <si>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</si>
  <si>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</si>
  <si>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</si>
  <si>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</si>
  <si>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</si>
  <si>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</si>
  <si>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</si>
  <si>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</si>
  <si>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</si>
  <si>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</si>
  <si>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</si>
  <si>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</si>
  <si>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</si>
  <si>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</si>
  <si>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</si>
  <si>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</si>
  <si>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</si>
  <si>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</si>
  <si>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</si>
  <si>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</si>
  <si>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</si>
  <si>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</si>
  <si>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</si>
  <si>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</si>
  <si>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</si>
  <si>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</si>
  <si>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</si>
  <si>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</si>
  <si>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</si>
  <si>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</si>
  <si>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</si>
  <si>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</si>
  <si>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</si>
  <si>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</si>
  <si>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</si>
  <si>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</si>
  <si>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</si>
  <si>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</si>
  <si>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</si>
  <si>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</si>
  <si>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</si>
  <si>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</si>
  <si>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</si>
  <si>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</si>
  <si>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</si>
  <si>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</si>
  <si>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</si>
  <si>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</si>
  <si>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</si>
  <si>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</si>
  <si>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</si>
  <si>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</si>
  <si>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</si>
  <si>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</si>
  <si>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</si>
  <si>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</si>
  <si>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</si>
  <si>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</si>
  <si>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</si>
  <si>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</si>
  <si>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</si>
  <si>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</si>
  <si>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</si>
  <si>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</si>
  <si>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</si>
  <si>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</si>
  <si>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</si>
  <si>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</si>
  <si>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</si>
  <si>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</si>
  <si>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</si>
  <si>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</si>
  <si>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</si>
  <si>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</si>
  <si>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</si>
  <si>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</si>
  <si>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</si>
  <si>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</si>
  <si>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</si>
  <si>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</si>
  <si>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</si>
  <si>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</si>
  <si>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</si>
  <si>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</si>
  <si>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</si>
  <si>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</si>
  <si>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</si>
  <si>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</si>
  <si>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</si>
  <si>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</si>
  <si>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</si>
  <si>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</si>
  <si>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</si>
  <si>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</si>
  <si>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</si>
  <si>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</si>
  <si>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</si>
  <si>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</si>
  <si>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</si>
  <si>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</si>
  <si>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</si>
  <si>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</si>
  <si>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</si>
  <si>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</si>
  <si>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</si>
  <si>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</si>
  <si>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</si>
  <si>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</si>
  <si>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</si>
  <si>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</si>
  <si>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</si>
  <si>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</si>
  <si>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</si>
  <si>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</si>
  <si>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</si>
  <si>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</si>
  <si>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</si>
  <si>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</si>
  <si>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</si>
  <si>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</si>
  <si>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</si>
  <si>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</si>
  <si>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</si>
  <si>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</si>
  <si>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</si>
  <si>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</si>
  <si>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</si>
  <si>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</si>
  <si>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</si>
  <si>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</si>
  <si>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</si>
  <si>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</si>
  <si>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</si>
  <si>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</si>
  <si>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</si>
  <si>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</si>
  <si>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</si>
  <si>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</si>
  <si>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</si>
  <si>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</si>
  <si>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</si>
  <si>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</si>
  <si>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</si>
  <si>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</si>
  <si>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</si>
  <si>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</si>
  <si>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</si>
  <si>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</si>
  <si>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</si>
  <si>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</si>
  <si>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</si>
  <si>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</si>
  <si>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</si>
  <si>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</si>
  <si>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</si>
  <si>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</si>
  <si>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</si>
  <si>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</si>
  <si>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</si>
  <si>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</si>
  <si>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</si>
  <si>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</si>
  <si>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</si>
  <si>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</si>
  <si>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</si>
  <si>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</si>
  <si>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</si>
  <si>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</si>
  <si>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</si>
  <si>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</si>
  <si>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</si>
  <si>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</si>
  <si>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</si>
  <si>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</si>
  <si>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</si>
  <si>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</si>
  <si>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</si>
  <si>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</si>
  <si>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</si>
  <si>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</si>
  <si>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</si>
  <si>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</si>
  <si>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</si>
  <si>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</si>
  <si>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</si>
  <si>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</si>
  <si>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</si>
  <si>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</si>
  <si>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</si>
  <si>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</si>
  <si>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</si>
  <si>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</si>
  <si>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</si>
  <si>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</si>
  <si>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</si>
  <si>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</si>
  <si>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</si>
  <si>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</si>
  <si>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</si>
  <si>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</si>
  <si>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</si>
  <si>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</si>
  <si>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</si>
  <si>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</si>
  <si>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</si>
  <si>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</si>
  <si>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</si>
  <si>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</si>
  <si>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</si>
  <si>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</si>
  <si>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</si>
  <si>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</si>
  <si>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</si>
  <si>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</si>
  <si>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</si>
  <si>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</si>
  <si>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</si>
  <si>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</si>
  <si>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</si>
  <si>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</si>
  <si>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</si>
  <si>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</si>
  <si>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</si>
  <si>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</si>
  <si>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</si>
  <si>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</si>
  <si>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</si>
  <si>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</si>
  <si>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</si>
  <si>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</si>
  <si>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</si>
  <si>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</si>
  <si>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</si>
  <si>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</si>
  <si>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</si>
  <si>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</si>
  <si>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</si>
  <si>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</si>
  <si>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</si>
  <si>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</si>
  <si>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</si>
  <si>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</si>
  <si>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</si>
  <si>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</si>
  <si>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</si>
  <si>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</si>
  <si>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</si>
  <si>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</si>
  <si>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</si>
  <si>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</si>
  <si>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</si>
  <si>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</si>
  <si>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</si>
  <si>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</si>
  <si>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</si>
  <si>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</si>
  <si>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</si>
  <si>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</si>
  <si>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</si>
  <si>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</si>
  <si>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</si>
  <si>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</si>
  <si>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</si>
  <si>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</si>
  <si>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</si>
  <si>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</si>
  <si>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</si>
  <si>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</si>
  <si>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</si>
  <si>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</si>
  <si>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</si>
  <si>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</si>
  <si>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</si>
  <si>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</si>
  <si>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</si>
  <si>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</si>
  <si>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</si>
  <si>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</si>
  <si>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</si>
  <si>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</si>
  <si>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</si>
  <si>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</si>
  <si>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</si>
  <si>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</si>
  <si>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</si>
  <si>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</si>
  <si>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</si>
  <si>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</si>
  <si>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</si>
  <si>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</si>
  <si>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</si>
  <si>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</si>
  <si>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</si>
  <si>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</si>
  <si>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</si>
  <si>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</si>
  <si>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</si>
  <si>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</si>
  <si>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</si>
  <si>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</si>
  <si>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</si>
  <si>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</si>
  <si>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</si>
  <si>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</si>
  <si>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</si>
  <si>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</si>
  <si>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</si>
  <si>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</si>
  <si>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</si>
  <si>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</si>
  <si>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</si>
  <si>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</si>
  <si>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</si>
  <si>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</si>
  <si>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</si>
  <si>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</si>
  <si>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</si>
  <si>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</si>
  <si>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</si>
  <si>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</si>
  <si>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</si>
  <si>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</si>
  <si>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</si>
  <si>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</si>
  <si>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</si>
  <si>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</si>
  <si>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</si>
  <si>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</si>
  <si>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</si>
  <si>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</si>
  <si>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</si>
  <si>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</si>
  <si>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</si>
  <si>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</si>
  <si>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</si>
  <si>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</si>
  <si>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</si>
  <si>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</si>
  <si>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</si>
  <si>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</si>
  <si>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</si>
  <si>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</si>
  <si>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</si>
  <si>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</si>
  <si>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</si>
  <si>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</si>
  <si>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</si>
  <si>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</si>
  <si>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</si>
  <si>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</si>
  <si>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</si>
  <si>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</si>
  <si>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</si>
  <si>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</si>
  <si>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</si>
  <si>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</si>
  <si>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</si>
  <si>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</si>
  <si>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</si>
  <si>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</si>
  <si>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</si>
  <si>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</si>
  <si>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</si>
  <si>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</si>
  <si>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</si>
  <si>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</si>
  <si>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</si>
  <si>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</si>
  <si>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</si>
  <si>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</si>
  <si>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</si>
  <si>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</si>
  <si>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</si>
  <si>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</si>
  <si>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</si>
  <si>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</si>
  <si>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</si>
  <si>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</si>
  <si>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</si>
  <si>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</si>
  <si>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</si>
  <si>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</si>
  <si>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</si>
  <si>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</si>
  <si>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</si>
  <si>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</si>
  <si>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</si>
  <si>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</si>
  <si>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</si>
  <si>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</si>
  <si>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</si>
  <si>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</si>
  <si>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</si>
  <si>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</si>
  <si>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</si>
  <si>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</si>
  <si>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</si>
  <si>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</si>
  <si>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</si>
  <si>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</si>
  <si>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</si>
  <si>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</si>
  <si>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</si>
  <si>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</si>
  <si>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</si>
  <si>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</si>
  <si>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</si>
  <si>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</si>
  <si>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</si>
  <si>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</si>
  <si>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</si>
  <si>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</si>
  <si>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</si>
  <si>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</si>
  <si>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</si>
  <si>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</si>
  <si>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</si>
  <si>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</si>
  <si>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</si>
  <si>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</si>
  <si>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</si>
  <si>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</si>
  <si>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</si>
  <si>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</si>
  <si>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</si>
  <si>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</si>
  <si>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</si>
  <si>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</si>
  <si>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</si>
  <si>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</si>
  <si>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</si>
  <si>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</si>
  <si>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</si>
  <si>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</si>
  <si>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</si>
  <si>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</si>
  <si>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</si>
  <si>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</si>
  <si>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</si>
  <si>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</si>
  <si>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</si>
  <si>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</si>
  <si>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</si>
  <si>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</si>
  <si>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</si>
  <si>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</si>
  <si>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</si>
  <si>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</si>
  <si>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</si>
  <si>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</si>
  <si>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</si>
  <si>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</si>
  <si>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</si>
  <si>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</si>
  <si>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</si>
  <si>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</si>
  <si>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</si>
  <si>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</si>
  <si>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</si>
  <si>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</si>
  <si>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</si>
  <si>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</si>
  <si>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</si>
  <si>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</si>
  <si>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</si>
  <si>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</si>
  <si>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</si>
  <si>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</si>
  <si>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</si>
  <si>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</si>
  <si>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</si>
  <si>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</si>
  <si>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</si>
  <si>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</si>
  <si>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</si>
  <si>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</si>
  <si>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</si>
  <si>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</si>
  <si>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</si>
  <si>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</si>
  <si>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</si>
  <si>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</si>
  <si>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</si>
  <si>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</si>
  <si>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</si>
  <si>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</si>
  <si>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</si>
  <si>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</si>
  <si>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</si>
  <si>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</si>
  <si>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</si>
  <si>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</si>
  <si>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</si>
  <si>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</si>
  <si>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</si>
  <si>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</si>
  <si>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</si>
  <si>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</si>
  <si>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</si>
  <si>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</si>
  <si>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</si>
  <si>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</si>
  <si>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</si>
  <si>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</si>
  <si>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</si>
  <si>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</si>
  <si>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</si>
  <si>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</si>
  <si>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</si>
  <si>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</si>
  <si>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</si>
  <si>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</si>
  <si>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</si>
  <si>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</si>
  <si>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</si>
  <si>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</si>
  <si>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</si>
  <si>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</si>
  <si>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</si>
  <si>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</si>
  <si>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</si>
  <si>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</si>
  <si>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</si>
  <si>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</si>
  <si>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</si>
  <si>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</si>
  <si>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</si>
  <si>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</si>
  <si>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</si>
  <si>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</si>
  <si>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</si>
  <si>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</si>
  <si>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</si>
  <si>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</si>
  <si>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</si>
  <si>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</si>
  <si>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</si>
  <si>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</si>
  <si>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</si>
  <si>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</si>
  <si>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</si>
  <si>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</si>
  <si>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</si>
  <si>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</si>
  <si>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</si>
  <si>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</si>
  <si>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</si>
  <si>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</si>
  <si>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</si>
  <si>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</si>
  <si>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</si>
  <si>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</si>
  <si>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</si>
  <si>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</si>
  <si>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</si>
  <si>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</si>
  <si>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</si>
  <si>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</si>
  <si>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</si>
  <si>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</si>
  <si>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</si>
  <si>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</si>
  <si>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</si>
  <si>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</si>
  <si>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</si>
  <si>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</si>
  <si>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</si>
  <si>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</si>
  <si>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</si>
  <si>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</si>
  <si>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</si>
  <si>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</si>
  <si>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</si>
  <si>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</si>
  <si>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</si>
  <si>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</si>
  <si>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</si>
  <si>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</si>
  <si>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</si>
  <si>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</si>
  <si>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</si>
  <si>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</si>
  <si>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</si>
  <si>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</si>
  <si>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</si>
  <si>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</si>
  <si>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</si>
  <si>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</si>
  <si>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</si>
  <si>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</si>
  <si>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</si>
  <si>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</si>
  <si>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</si>
  <si>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</si>
  <si>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</si>
  <si>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</si>
  <si>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</si>
  <si>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</si>
  <si>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</si>
  <si>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</si>
  <si>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</si>
  <si>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</si>
  <si>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</si>
  <si>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</si>
  <si>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</si>
  <si>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</si>
  <si>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</si>
  <si>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</si>
  <si>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</si>
  <si>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</si>
  <si>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</si>
  <si>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</si>
  <si>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</si>
  <si>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</si>
  <si>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</si>
  <si>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</si>
  <si>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</si>
  <si>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</si>
  <si>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</si>
  <si>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</si>
  <si>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</si>
  <si>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</si>
  <si>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</si>
  <si>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</si>
  <si>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</si>
  <si>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</si>
  <si>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</si>
  <si>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</si>
  <si>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</si>
  <si>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</si>
  <si>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</si>
  <si>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</si>
  <si>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</si>
  <si>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</si>
  <si>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</si>
  <si>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</si>
  <si>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</si>
  <si>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</si>
  <si>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</si>
  <si>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</si>
  <si>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</si>
  <si>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</si>
  <si>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</si>
  <si>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</si>
  <si>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</si>
  <si>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</si>
  <si>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</si>
  <si>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</si>
  <si>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</si>
  <si>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</si>
  <si>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</si>
  <si>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</si>
  <si>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</si>
  <si>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</si>
  <si>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</si>
  <si>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</si>
  <si>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</si>
  <si>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</si>
  <si>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</si>
  <si>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</si>
  <si>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</si>
  <si>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</si>
  <si>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</si>
  <si>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</si>
  <si>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</si>
  <si>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</si>
  <si>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</si>
  <si>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</si>
  <si>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</si>
  <si>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</si>
  <si>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</si>
  <si>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</si>
  <si>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</si>
  <si>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</si>
  <si>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</si>
  <si>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</si>
  <si>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</si>
  <si>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</si>
  <si>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</si>
  <si>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</si>
  <si>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</si>
  <si>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</si>
  <si>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</si>
  <si>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</si>
  <si>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</si>
  <si>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</si>
  <si>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</si>
  <si>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</si>
  <si>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</si>
  <si>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</si>
  <si>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</si>
  <si>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</si>
  <si>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</si>
  <si>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</si>
  <si>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</si>
  <si>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</si>
  <si>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</si>
  <si>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</si>
  <si>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</si>
  <si>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</si>
  <si>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</si>
  <si>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</si>
  <si>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</si>
  <si>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</si>
  <si>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</si>
  <si>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</si>
  <si>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</si>
  <si>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</si>
  <si>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</si>
  <si>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</si>
  <si>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</si>
  <si>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</si>
  <si>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</si>
  <si>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</si>
  <si>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</si>
  <si>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</si>
  <si>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</si>
  <si>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</si>
  <si>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</si>
  <si>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</si>
  <si>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</si>
  <si>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</si>
  <si>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</si>
  <si>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</si>
  <si>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</si>
  <si>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</si>
  <si>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</si>
  <si>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</si>
  <si>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</si>
  <si>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</si>
  <si>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</si>
  <si>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</si>
  <si>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</si>
  <si>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</si>
  <si>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</si>
  <si>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</si>
  <si>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</si>
  <si>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</si>
  <si>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</si>
  <si>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</si>
  <si>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</si>
  <si>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</si>
  <si>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</si>
  <si>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</si>
  <si>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</si>
  <si>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</si>
  <si>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</si>
  <si>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</si>
  <si>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</si>
  <si>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</si>
  <si>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</si>
  <si>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</si>
  <si>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</si>
  <si>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</si>
  <si>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</si>
  <si>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</si>
  <si>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</si>
  <si>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</si>
  <si>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</si>
  <si>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</si>
  <si>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</si>
  <si>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</si>
  <si>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</si>
  <si>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</si>
  <si>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</si>
  <si>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</si>
  <si>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</si>
  <si>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</si>
  <si>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</si>
  <si>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</si>
  <si>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</si>
  <si>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</si>
  <si>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</si>
  <si>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</si>
  <si>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</si>
  <si>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</si>
  <si>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</si>
  <si>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</si>
  <si>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</si>
  <si>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</si>
  <si>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</si>
  <si>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</si>
  <si>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</si>
  <si>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</si>
  <si>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</si>
  <si>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</si>
  <si>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</si>
  <si>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</si>
  <si>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</si>
  <si>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</si>
  <si>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</si>
  <si>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</si>
  <si>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</si>
  <si>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</si>
  <si>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</si>
  <si>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</si>
  <si>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</si>
  <si>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</si>
  <si>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</si>
  <si>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</si>
  <si>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</si>
  <si>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</si>
  <si>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</si>
  <si>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</si>
  <si>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</si>
  <si>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</si>
  <si>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</si>
  <si>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</si>
  <si>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</si>
  <si>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</si>
  <si>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</si>
  <si>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</si>
  <si>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</si>
  <si>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</si>
  <si>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</si>
  <si>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</si>
  <si>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</si>
  <si>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</si>
  <si>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</si>
  <si>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</si>
  <si>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</si>
  <si>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</si>
  <si>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</si>
  <si>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</si>
  <si>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</si>
  <si>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</si>
  <si>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</si>
  <si>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</si>
  <si>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</si>
  <si>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</si>
  <si>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</si>
  <si>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</si>
  <si>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</si>
  <si>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</si>
  <si>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</si>
  <si>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</si>
  <si>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</si>
  <si>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</si>
  <si>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</si>
  <si>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</si>
  <si>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</si>
  <si>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</si>
  <si>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</si>
  <si>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</si>
  <si>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</si>
  <si>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</si>
  <si>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</si>
  <si>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</si>
  <si>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</si>
  <si>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</si>
  <si>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</si>
  <si>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</si>
  <si>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</si>
  <si>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</si>
  <si>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</si>
  <si>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</si>
  <si>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</si>
  <si>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</si>
  <si>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</si>
  <si>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</si>
  <si>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</si>
  <si>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</si>
  <si>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</si>
  <si>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</si>
  <si>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</si>
  <si>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</si>
  <si>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</si>
  <si>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</si>
  <si>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</si>
  <si>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</si>
  <si>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</si>
  <si>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</si>
  <si>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</si>
  <si>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</si>
  <si>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</si>
  <si>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</si>
  <si>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</si>
  <si>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</si>
  <si>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</si>
  <si>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</si>
  <si>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</si>
  <si>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</si>
  <si>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</si>
  <si>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</si>
  <si>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</si>
  <si>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</si>
  <si>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</si>
  <si>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</si>
  <si>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</si>
  <si>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</si>
  <si>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</si>
  <si>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</si>
  <si>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</si>
  <si>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</si>
  <si>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</si>
  <si>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</si>
  <si>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</si>
  <si>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</si>
  <si>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</si>
  <si>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</si>
  <si>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</si>
  <si>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</si>
  <si>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</si>
  <si>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</si>
  <si>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</si>
  <si>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</si>
  <si>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</si>
  <si>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</si>
  <si>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</si>
  <si>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</si>
  <si>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</si>
  <si>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</si>
  <si>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</si>
  <si>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</si>
  <si>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</si>
  <si>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</si>
  <si>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</si>
  <si>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</si>
  <si>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</si>
  <si>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</si>
  <si>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</si>
  <si>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</si>
  <si>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</si>
  <si>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</si>
  <si>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</si>
  <si>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</si>
  <si>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</si>
  <si>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</si>
  <si>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</si>
  <si>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</si>
  <si>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</si>
  <si>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</si>
  <si>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</si>
  <si>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</si>
  <si>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</si>
  <si>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</si>
  <si>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</si>
  <si>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</si>
  <si>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</si>
  <si>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</si>
  <si>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</si>
  <si>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</si>
  <si>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</si>
  <si>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</si>
  <si>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</si>
  <si>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</si>
  <si>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</si>
  <si>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</si>
  <si>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</si>
  <si>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</si>
  <si>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</si>
  <si>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</si>
  <si>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</si>
  <si>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</si>
  <si>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</si>
  <si>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</si>
  <si>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</si>
  <si>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</si>
  <si>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</si>
  <si>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</si>
  <si>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</si>
  <si>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</si>
  <si>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</si>
  <si>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</si>
  <si>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</si>
  <si>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</si>
  <si>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</si>
  <si>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</si>
  <si>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</si>
  <si>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</si>
  <si>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</si>
  <si>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</si>
  <si>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</si>
  <si>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</si>
  <si>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</si>
  <si>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</si>
  <si>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</si>
  <si>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</si>
  <si>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</si>
  <si>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</si>
  <si>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</si>
  <si>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</si>
  <si>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</si>
  <si>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</si>
  <si>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</si>
  <si>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</si>
  <si>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</si>
  <si>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</si>
  <si>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</si>
  <si>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</si>
  <si>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</si>
  <si>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</si>
  <si>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</si>
  <si>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</si>
  <si>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</si>
  <si>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</si>
  <si>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</si>
  <si>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</si>
  <si>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</si>
  <si>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</si>
  <si>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</si>
  <si>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</si>
  <si>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</si>
  <si>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</si>
  <si>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</si>
  <si>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</si>
  <si>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</si>
  <si>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</si>
  <si>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</si>
  <si>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</si>
  <si>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</si>
  <si>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</si>
  <si>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</si>
  <si>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</si>
  <si>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</si>
  <si>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</si>
  <si>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</si>
  <si>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</si>
  <si>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</si>
  <si>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</si>
  <si>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</si>
  <si>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</si>
  <si>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</si>
  <si>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</si>
  <si>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</si>
  <si>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</si>
  <si>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</si>
  <si>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</si>
  <si>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</si>
  <si>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</si>
  <si>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</si>
  <si>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</si>
  <si>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</si>
  <si>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</si>
  <si>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</si>
  <si>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</si>
  <si>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</si>
  <si>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</si>
  <si>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</si>
  <si>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</si>
  <si>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</si>
  <si>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</si>
  <si>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</si>
  <si>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</si>
  <si>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</si>
  <si>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</si>
  <si>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</si>
  <si>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</si>
  <si>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</si>
  <si>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</si>
  <si>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</si>
  <si>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</si>
  <si>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</si>
  <si>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</si>
  <si>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</si>
  <si>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</si>
  <si>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</si>
  <si>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</si>
  <si>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</si>
  <si>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</si>
  <si>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</si>
  <si>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</si>
  <si>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</si>
  <si>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</si>
  <si>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</si>
  <si>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</si>
  <si>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</si>
  <si>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</si>
  <si>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</si>
  <si>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</si>
  <si>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</si>
  <si>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</si>
  <si>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</si>
  <si>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</si>
  <si>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</si>
  <si>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</si>
  <si>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</si>
  <si>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</si>
  <si>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</si>
  <si>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</si>
  <si>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</si>
  <si>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</si>
  <si>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</si>
  <si>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</si>
  <si>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</si>
  <si>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</si>
  <si>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</si>
  <si>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</si>
  <si>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</si>
  <si>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</si>
  <si>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</si>
  <si>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</si>
  <si>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</si>
  <si>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</si>
  <si>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</si>
  <si>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</si>
  <si>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</si>
  <si>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</si>
  <si>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</si>
  <si>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</si>
  <si>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</si>
  <si>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</si>
  <si>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</si>
  <si>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</si>
  <si>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</si>
  <si>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</si>
  <si>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</si>
  <si>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</si>
  <si>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</si>
  <si>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</si>
  <si>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</si>
  <si>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</si>
  <si>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</si>
  <si>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</si>
  <si>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</si>
  <si>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</si>
  <si>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</si>
  <si>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</si>
  <si>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</si>
  <si>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</si>
  <si>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</si>
  <si>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</si>
  <si>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</si>
  <si>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</si>
  <si>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</si>
  <si>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</si>
  <si>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</si>
  <si>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</si>
  <si>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</si>
  <si>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</si>
  <si>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</si>
  <si>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</si>
  <si>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</si>
  <si>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</si>
  <si>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</si>
  <si>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</si>
  <si>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</si>
  <si>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</si>
  <si>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</si>
  <si>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</si>
  <si>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</si>
  <si>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</si>
  <si>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</si>
  <si>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</si>
  <si>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</si>
  <si>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</si>
  <si>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</si>
  <si>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</si>
  <si>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</si>
  <si>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</si>
  <si>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</si>
  <si>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</si>
  <si>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</si>
  <si>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</si>
  <si>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</si>
  <si>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</si>
  <si>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</si>
  <si>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</si>
  <si>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</si>
  <si>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</si>
  <si>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</si>
  <si>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</si>
  <si>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</si>
  <si>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</si>
  <si>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</si>
  <si>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</si>
  <si>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</si>
  <si>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</si>
  <si>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</si>
  <si>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</si>
  <si>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</si>
  <si>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</si>
  <si>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</si>
  <si>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</si>
  <si>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</si>
  <si>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</si>
  <si>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</si>
  <si>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</si>
  <si>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</si>
  <si>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</si>
  <si>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</si>
  <si>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</si>
  <si>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</si>
  <si>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</si>
  <si>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</si>
  <si>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</si>
  <si>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</si>
  <si>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</si>
  <si>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</si>
  <si>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</si>
  <si>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</si>
  <si>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</si>
  <si>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</si>
  <si>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</si>
  <si>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</si>
  <si>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</si>
  <si>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</si>
  <si>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</si>
  <si>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</si>
  <si>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</si>
  <si>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</si>
  <si>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</si>
  <si>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</si>
  <si>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</si>
  <si>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</si>
  <si>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</si>
  <si>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</si>
  <si>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</si>
  <si>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</si>
  <si>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</si>
  <si>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</si>
  <si>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</si>
  <si>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</si>
  <si>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</si>
  <si>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</si>
  <si>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</si>
  <si>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</si>
  <si>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</si>
  <si>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</si>
  <si>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</si>
  <si>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</si>
  <si>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</si>
  <si>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</si>
  <si>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</si>
  <si>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</si>
  <si>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</si>
  <si>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</si>
  <si>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</si>
  <si>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</si>
  <si>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</si>
  <si>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</si>
  <si>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</si>
  <si>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</si>
  <si>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</si>
  <si>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</si>
  <si>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</si>
  <si>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</si>
  <si>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</si>
  <si>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</si>
  <si>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</si>
  <si>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</si>
  <si>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</si>
  <si>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</si>
  <si>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</si>
  <si>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</si>
  <si>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</si>
  <si>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</si>
  <si>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</si>
  <si>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</si>
  <si>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</si>
  <si>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</si>
  <si>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</si>
  <si>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</si>
  <si>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</si>
  <si>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</si>
  <si>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</si>
  <si>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</si>
  <si>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</si>
  <si>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</si>
  <si>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</si>
  <si>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</si>
  <si>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</si>
  <si>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</si>
  <si>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</si>
  <si>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</si>
  <si>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</si>
  <si>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</si>
  <si>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</si>
  <si>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</si>
  <si>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</si>
  <si>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</si>
  <si>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</si>
  <si>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</si>
  <si>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</si>
  <si>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</si>
  <si>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</si>
  <si>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</si>
  <si>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</si>
  <si>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</si>
  <si>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</si>
  <si>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</si>
  <si>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</si>
  <si>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</si>
  <si>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</si>
  <si>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</si>
  <si>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</si>
  <si>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</si>
  <si>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</si>
  <si>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</si>
  <si>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</si>
  <si>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</si>
  <si>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</si>
  <si>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</si>
  <si>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</si>
  <si>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</si>
  <si>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</si>
  <si>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</si>
  <si>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</si>
  <si>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</si>
  <si>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</si>
  <si>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</si>
  <si>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</si>
  <si>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</si>
  <si>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</si>
  <si>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</si>
  <si>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</si>
  <si>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</si>
  <si>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</si>
  <si>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</si>
  <si>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</si>
  <si>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</si>
  <si>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</si>
  <si>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</si>
  <si>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</si>
  <si>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</si>
  <si>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</si>
  <si>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</si>
  <si>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</si>
  <si>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</si>
  <si>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</si>
  <si>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</si>
  <si>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</si>
  <si>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</si>
  <si>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</si>
  <si>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</si>
  <si>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</si>
  <si>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</si>
  <si>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</si>
  <si>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</si>
  <si>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</si>
  <si>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</si>
  <si>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</si>
  <si>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</si>
  <si>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</si>
  <si>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</si>
  <si>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</si>
  <si>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</si>
  <si>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</si>
  <si>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</si>
  <si>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</si>
  <si>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</si>
  <si>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</si>
  <si>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</si>
  <si>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</si>
  <si>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</si>
  <si>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</si>
  <si>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</si>
  <si>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</si>
  <si>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</si>
  <si>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</si>
  <si>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</si>
  <si>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</si>
  <si>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</si>
  <si>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</si>
  <si>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</si>
  <si>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</si>
  <si>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</si>
  <si>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</si>
  <si>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</si>
  <si>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</si>
  <si>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</si>
  <si>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</si>
  <si>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</si>
  <si>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</si>
  <si>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</si>
  <si>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</si>
  <si>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</si>
  <si>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</si>
  <si>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</si>
  <si>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</si>
  <si>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</si>
  <si>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</si>
  <si>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</si>
  <si>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</si>
  <si>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</si>
  <si>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</si>
  <si>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</si>
  <si>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</si>
  <si>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</si>
  <si>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</si>
  <si>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</si>
  <si>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</si>
  <si>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</si>
  <si>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</si>
  <si>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</si>
  <si>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</si>
  <si>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</si>
  <si>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</si>
  <si>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</si>
  <si>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</si>
  <si>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</si>
  <si>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</si>
  <si>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</si>
  <si>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</si>
  <si>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</si>
  <si>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</si>
  <si>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</si>
  <si>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</si>
  <si>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</si>
  <si>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</si>
  <si>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</si>
  <si>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</si>
  <si>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</si>
  <si>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</si>
  <si>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</si>
  <si>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</si>
  <si>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</si>
  <si>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</si>
  <si>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</si>
  <si>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</si>
  <si>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</si>
  <si>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</si>
  <si>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</si>
  <si>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</si>
  <si>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</si>
  <si>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</si>
  <si>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</si>
  <si>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</si>
  <si>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</si>
  <si>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</si>
  <si>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</si>
  <si>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</si>
  <si>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</si>
  <si>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</si>
  <si>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</si>
  <si>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</si>
  <si>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</si>
  <si>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</si>
  <si>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</si>
  <si>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</si>
  <si>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</si>
  <si>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</si>
  <si>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</si>
  <si>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</si>
  <si>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</si>
  <si>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</si>
  <si>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</si>
  <si>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</si>
  <si>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</si>
  <si>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</si>
  <si>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</si>
  <si>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</si>
  <si>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</si>
  <si>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</si>
  <si>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</si>
  <si>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</si>
  <si>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</si>
  <si>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</si>
  <si>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</si>
  <si>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</si>
  <si>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</si>
  <si>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</si>
  <si>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</si>
  <si>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</si>
  <si>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</si>
  <si>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</si>
  <si>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</si>
  <si>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</si>
  <si>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</si>
  <si>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</si>
  <si>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</si>
  <si>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</si>
  <si>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</si>
  <si>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</si>
  <si>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</si>
  <si>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</si>
  <si>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</si>
  <si>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</si>
  <si>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</si>
  <si>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</si>
  <si>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</si>
  <si>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</si>
  <si>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</si>
  <si>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</si>
  <si>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</si>
  <si>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</si>
  <si>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</si>
  <si>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</si>
  <si>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</si>
  <si>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</si>
  <si>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</si>
  <si>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</si>
  <si>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</si>
  <si>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</si>
  <si>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</si>
  <si>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</si>
  <si>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</si>
  <si>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</si>
  <si>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</si>
  <si>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</si>
  <si>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</si>
  <si>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</si>
  <si>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</si>
  <si>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</si>
  <si>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</si>
  <si>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</si>
  <si>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</si>
  <si>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</si>
  <si>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</si>
  <si>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</si>
  <si>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</si>
  <si>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</si>
  <si>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</si>
  <si>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</si>
  <si>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</si>
  <si>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</si>
  <si>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</si>
  <si>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</si>
  <si>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</si>
  <si>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</si>
  <si>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</si>
  <si>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</si>
  <si>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</si>
  <si>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</si>
  <si>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</si>
  <si>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</si>
  <si>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</si>
  <si>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</si>
  <si>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</si>
  <si>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</si>
  <si>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</si>
  <si>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</si>
  <si>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</si>
  <si>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</si>
  <si>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</si>
  <si>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</si>
  <si>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</si>
  <si>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</si>
  <si>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</si>
  <si>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</si>
  <si>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</si>
  <si>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</si>
  <si>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</si>
  <si>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</si>
  <si>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</si>
  <si>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</si>
  <si>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</si>
  <si>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</si>
  <si>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</si>
  <si>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</si>
  <si>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</si>
  <si>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</si>
  <si>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</si>
  <si>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</si>
  <si>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</si>
  <si>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</si>
  <si>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</si>
  <si>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</si>
  <si>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</si>
  <si>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</si>
  <si>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</si>
  <si>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</si>
  <si>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</si>
  <si>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</si>
  <si>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</si>
  <si>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</si>
  <si>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</si>
  <si>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</si>
  <si>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</si>
  <si>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</si>
  <si>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</si>
  <si>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</si>
  <si>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</si>
  <si>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</si>
  <si>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</si>
  <si>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</si>
  <si>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</si>
  <si>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</si>
  <si>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</si>
  <si>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</si>
  <si>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</si>
  <si>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</si>
  <si>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</si>
  <si>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</si>
  <si>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</si>
  <si>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</si>
  <si>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</si>
  <si>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</si>
  <si>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</si>
  <si>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</si>
  <si>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</si>
  <si>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</si>
  <si>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</si>
  <si>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</si>
  <si>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</si>
  <si>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</si>
  <si>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</si>
  <si>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</si>
  <si>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</si>
  <si>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</si>
  <si>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</si>
  <si>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</si>
  <si>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</si>
  <si>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</si>
  <si>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</si>
  <si>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</si>
  <si>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</si>
  <si>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</si>
  <si>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</si>
  <si>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</si>
  <si>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</si>
  <si>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</si>
  <si>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</si>
  <si>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</si>
  <si>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</si>
  <si>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</si>
  <si>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</si>
  <si>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</si>
  <si>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</si>
  <si>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</si>
  <si>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</si>
  <si>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</si>
  <si>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</si>
  <si>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</si>
  <si>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</si>
  <si>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</si>
  <si>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</si>
  <si>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</si>
  <si>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</si>
  <si>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</si>
  <si>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</si>
  <si>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</si>
  <si>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</si>
  <si>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</si>
  <si>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</si>
  <si>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</si>
  <si>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</si>
  <si>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</si>
  <si>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</si>
  <si>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</si>
  <si>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</si>
  <si>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</si>
  <si>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</si>
  <si>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</si>
  <si>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</si>
  <si>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</si>
  <si>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</si>
  <si>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</si>
  <si>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</si>
  <si>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</si>
  <si>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</si>
  <si>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</si>
  <si>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</si>
  <si>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</si>
  <si>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</si>
  <si>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</si>
  <si>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</si>
  <si>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</si>
  <si>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</si>
  <si>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</si>
  <si>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</si>
  <si>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</si>
  <si>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</si>
  <si>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</si>
  <si>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</si>
  <si>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</si>
  <si>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</si>
  <si>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</si>
  <si>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</si>
  <si>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</si>
  <si>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</si>
  <si>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</si>
  <si>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</si>
  <si>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</si>
  <si>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</si>
  <si>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</si>
  <si>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</si>
  <si>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</si>
  <si>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</si>
  <si>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</si>
  <si>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</si>
  <si>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</si>
  <si>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</si>
  <si>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</si>
  <si>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</si>
  <si>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</si>
  <si>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</si>
  <si>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</si>
  <si>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</si>
  <si>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</si>
  <si>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</si>
  <si>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</si>
  <si>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</si>
  <si>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</si>
  <si>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</si>
  <si>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</si>
  <si>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</si>
  <si>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</si>
  <si>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</si>
  <si>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</si>
  <si>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</si>
  <si>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</si>
  <si>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</si>
  <si>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</si>
  <si>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</si>
  <si>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</si>
  <si>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</si>
  <si>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</si>
  <si>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</si>
  <si>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</si>
  <si>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</si>
  <si>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</si>
  <si>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</si>
  <si>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</si>
  <si>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</si>
  <si>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</si>
  <si>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</si>
  <si>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</si>
  <si>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</si>
  <si>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</si>
  <si>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</si>
  <si>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</si>
  <si>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</si>
  <si>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</si>
  <si>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</si>
  <si>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</si>
  <si>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</si>
  <si>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</si>
  <si>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</si>
  <si>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</si>
  <si>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</si>
  <si>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</si>
  <si>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</si>
  <si>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</si>
  <si>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</si>
  <si>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</si>
  <si>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</si>
  <si>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</si>
  <si>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</si>
  <si>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</si>
  <si>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</si>
  <si>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</si>
  <si>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</si>
  <si>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</si>
  <si>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</si>
  <si>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</si>
  <si>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</si>
  <si>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</si>
  <si>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</si>
  <si>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</si>
  <si>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</si>
  <si>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</si>
  <si>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</si>
  <si>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</si>
  <si>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</si>
  <si>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</si>
  <si>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</si>
  <si>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</si>
  <si>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</si>
  <si>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</si>
  <si>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</si>
  <si>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</si>
  <si>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</si>
  <si>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</si>
  <si>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</si>
  <si>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</si>
  <si>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</si>
  <si>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</si>
  <si>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</si>
  <si>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</si>
  <si>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</si>
  <si>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</si>
  <si>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</si>
  <si>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</si>
  <si>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</si>
  <si>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</si>
  <si>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</si>
  <si>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</si>
  <si>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</si>
  <si>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</si>
  <si>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</si>
  <si>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</si>
  <si>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</si>
  <si>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</si>
  <si>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</si>
  <si>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</si>
  <si>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</si>
  <si>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</si>
  <si>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</si>
  <si>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</si>
  <si>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</si>
  <si>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</si>
  <si>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</si>
  <si>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</si>
  <si>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</si>
  <si>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</si>
  <si>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</si>
  <si>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</si>
  <si>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</si>
  <si>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</si>
  <si>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</si>
  <si>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</si>
  <si>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</si>
  <si>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</si>
  <si>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</si>
  <si>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</si>
  <si>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</si>
  <si>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</si>
  <si>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</si>
  <si>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</si>
  <si>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</si>
  <si>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</si>
  <si>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</si>
  <si>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</si>
  <si>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</si>
  <si>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</si>
  <si>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</si>
  <si>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</si>
  <si>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</si>
  <si>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</si>
  <si>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</si>
  <si>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</si>
  <si>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</si>
  <si>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</si>
  <si>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</si>
  <si>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</si>
  <si>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</si>
  <si>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</si>
  <si>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</si>
  <si>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</si>
  <si>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</si>
  <si>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</si>
  <si>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</si>
  <si>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</si>
  <si>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</si>
  <si>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</si>
  <si>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</si>
  <si>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</si>
  <si>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</si>
  <si>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</si>
  <si>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</si>
  <si>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</si>
  <si>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</si>
  <si>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</si>
  <si>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</si>
  <si>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</si>
  <si>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</si>
  <si>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</si>
  <si>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</si>
  <si>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</si>
  <si>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</si>
  <si>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</si>
  <si>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</si>
  <si>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</si>
  <si>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</si>
  <si>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</si>
  <si>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</si>
  <si>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</si>
  <si>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</si>
  <si>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</si>
  <si>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</si>
  <si>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</si>
  <si>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</si>
  <si>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</si>
  <si>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</si>
  <si>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</si>
  <si>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</si>
  <si>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</si>
  <si>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</si>
  <si>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</si>
  <si>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</si>
  <si>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</si>
  <si>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</si>
  <si>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</si>
  <si>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</si>
  <si>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</si>
  <si>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</si>
  <si>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</si>
  <si>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</si>
  <si>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</si>
  <si>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</si>
  <si>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</si>
  <si>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</si>
  <si>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</si>
  <si>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</si>
  <si>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</si>
  <si>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</si>
  <si>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</si>
  <si>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</si>
  <si>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</si>
  <si>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</si>
  <si>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</si>
  <si>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</si>
  <si>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</si>
  <si>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</si>
  <si>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</si>
  <si>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</si>
  <si>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</si>
  <si>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</si>
  <si>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</si>
  <si>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</si>
  <si>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</si>
  <si>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</si>
  <si>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</si>
  <si>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</si>
  <si>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</si>
  <si>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</si>
  <si>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</si>
  <si>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</si>
  <si>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</si>
  <si>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</si>
  <si>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</si>
  <si>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</si>
  <si>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</si>
  <si>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</si>
  <si>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</si>
  <si>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</si>
  <si>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</si>
  <si>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</si>
  <si>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</si>
  <si>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</si>
  <si>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</si>
  <si>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</si>
  <si>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</si>
  <si>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</si>
  <si>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</si>
  <si>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</si>
  <si>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</si>
  <si>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</si>
  <si>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</si>
  <si>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</si>
  <si>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</si>
  <si>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</si>
  <si>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</si>
  <si>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</si>
  <si>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</si>
  <si>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</si>
  <si>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</si>
  <si>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</si>
  <si>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</si>
  <si>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</si>
  <si>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</si>
  <si>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</si>
  <si>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</si>
  <si>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</si>
  <si>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</si>
  <si>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</si>
  <si>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</si>
  <si>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</si>
  <si>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</si>
  <si>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</si>
  <si>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</si>
  <si>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</si>
  <si>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</si>
  <si>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</si>
  <si>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</si>
  <si>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</si>
  <si>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</si>
  <si>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</si>
  <si>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</si>
  <si>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</si>
  <si>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</si>
  <si>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</si>
  <si>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</si>
  <si>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</si>
  <si>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</si>
  <si>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</si>
  <si>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</si>
  <si>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</si>
  <si>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</si>
  <si>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</si>
  <si>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</si>
  <si>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</si>
  <si>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</si>
  <si>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</si>
  <si>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</si>
  <si>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</si>
  <si>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</si>
  <si>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</si>
  <si>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</si>
  <si>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</si>
  <si>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</si>
  <si>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</si>
  <si>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</si>
  <si>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</si>
  <si>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</si>
  <si>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</si>
  <si>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</si>
  <si>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</si>
  <si>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</si>
  <si>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</si>
  <si>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</si>
  <si>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</si>
  <si>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</si>
  <si>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</si>
  <si>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</si>
  <si>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</si>
  <si>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</si>
  <si>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</si>
  <si>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</si>
  <si>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</si>
  <si>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</si>
  <si>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</si>
  <si>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</si>
  <si>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</si>
  <si>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</si>
  <si>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</si>
  <si>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</si>
  <si>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</si>
  <si>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</si>
  <si>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</si>
  <si>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</si>
  <si>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</si>
  <si>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</si>
  <si>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</si>
  <si>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</si>
  <si>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</si>
  <si>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</si>
  <si>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</si>
  <si>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</si>
  <si>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</si>
  <si>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</si>
  <si>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</si>
  <si>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</si>
  <si>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</si>
  <si>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</si>
  <si>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</si>
  <si>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</si>
  <si>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</si>
  <si>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</si>
  <si>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</si>
  <si>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</si>
  <si>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</si>
  <si>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</si>
  <si>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</si>
  <si>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</si>
  <si>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</si>
  <si>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</si>
  <si>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</si>
  <si>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</si>
  <si>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</si>
  <si>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</si>
  <si>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</si>
  <si>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</si>
  <si>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</si>
  <si>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</si>
  <si>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</si>
  <si>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</si>
  <si>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</si>
  <si>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</si>
  <si>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</si>
  <si>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</si>
  <si>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</si>
  <si>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</si>
  <si>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</si>
  <si>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</si>
  <si>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</si>
  <si>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</si>
  <si>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</si>
  <si>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</si>
  <si>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</si>
  <si>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</si>
  <si>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</si>
  <si>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</si>
  <si>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</si>
  <si>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</si>
  <si>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</si>
  <si>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</si>
  <si>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</si>
  <si>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</si>
  <si>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</si>
  <si>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</si>
  <si>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</si>
  <si>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</si>
  <si>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</si>
  <si>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</si>
  <si>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</si>
  <si>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</si>
  <si>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</si>
  <si>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</si>
  <si>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</si>
  <si>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</si>
  <si>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</si>
  <si>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</si>
  <si>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</si>
  <si>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</si>
  <si>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</si>
  <si>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</si>
  <si>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</si>
  <si>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</si>
  <si>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</si>
  <si>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</si>
  <si>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</si>
  <si>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</si>
  <si>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</si>
  <si>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</si>
  <si>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</si>
  <si>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</si>
  <si>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</si>
  <si>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</si>
  <si>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</si>
  <si>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</si>
  <si>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</si>
  <si>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</si>
  <si>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</si>
  <si>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</si>
  <si>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</si>
  <si>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</si>
  <si>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</si>
  <si>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</si>
  <si>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</si>
  <si>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</si>
  <si>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</si>
  <si>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</si>
  <si>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</si>
  <si>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</si>
  <si>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</si>
  <si>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</si>
  <si>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</si>
  <si>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</si>
  <si>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</si>
  <si>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</si>
  <si>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</si>
  <si>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</si>
  <si>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</si>
  <si>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</si>
  <si>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</si>
  <si>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</si>
  <si>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</si>
  <si>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</si>
  <si>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</si>
  <si>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</si>
  <si>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</si>
  <si>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</si>
  <si>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</si>
  <si>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</si>
  <si>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</si>
  <si>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</si>
  <si>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</si>
  <si>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</si>
  <si>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</si>
  <si>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</si>
  <si>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</si>
  <si>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</si>
  <si>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</si>
  <si>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</si>
  <si>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</si>
  <si>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</si>
  <si>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</si>
  <si>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</si>
  <si>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</si>
  <si>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</si>
  <si>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</si>
  <si>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</si>
  <si>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</si>
  <si>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</si>
  <si>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</si>
  <si>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</si>
  <si>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</si>
  <si>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</si>
  <si>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</si>
  <si>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</si>
  <si>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</si>
  <si>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</si>
  <si>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</si>
  <si>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</si>
  <si>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</si>
  <si>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</si>
  <si>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</si>
  <si>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</si>
  <si>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</si>
  <si>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</si>
  <si>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</si>
  <si>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</si>
  <si>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</si>
  <si>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</si>
  <si>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</si>
  <si>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</si>
  <si>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</si>
  <si>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</si>
  <si>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</si>
  <si>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</si>
  <si>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</si>
  <si>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</si>
  <si>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</si>
  <si>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</si>
  <si>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</si>
  <si>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</si>
  <si>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</si>
  <si>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</si>
  <si>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</si>
  <si>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</si>
  <si>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</si>
  <si>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</si>
  <si>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</si>
  <si>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</si>
  <si>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</si>
  <si>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</si>
  <si>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</si>
  <si>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</si>
  <si>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</si>
  <si>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</si>
  <si>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</si>
  <si>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</si>
  <si>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</si>
  <si>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</si>
  <si>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</si>
  <si>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</si>
  <si>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</si>
  <si>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</si>
  <si>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</si>
  <si>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</si>
  <si>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</si>
  <si>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</si>
  <si>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</si>
  <si>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</si>
  <si>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</si>
  <si>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</si>
  <si>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</si>
  <si>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</si>
  <si>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</si>
  <si>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</si>
  <si>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</si>
  <si>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</si>
  <si>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</si>
  <si>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</si>
  <si>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</si>
  <si>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</si>
  <si>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</si>
  <si>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</si>
  <si>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</si>
  <si>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</si>
  <si>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</si>
  <si>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</si>
  <si>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</si>
  <si>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</si>
  <si>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</si>
  <si>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</si>
  <si>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</si>
  <si>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</si>
  <si>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</si>
  <si>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</si>
  <si>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</si>
  <si>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</si>
  <si>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</si>
  <si>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</si>
  <si>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</si>
  <si>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</si>
  <si>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</si>
  <si>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</si>
  <si>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</si>
  <si>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</si>
  <si>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</si>
  <si>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</si>
  <si>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</si>
  <si>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</si>
  <si>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</si>
  <si>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</si>
  <si>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</si>
  <si>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</si>
  <si>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</si>
  <si>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</si>
  <si>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</si>
  <si>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</si>
  <si>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</si>
  <si>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</si>
  <si>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</si>
  <si>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</si>
  <si>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</si>
  <si>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</si>
  <si>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</si>
  <si>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</si>
  <si>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</si>
  <si>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</si>
  <si>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</si>
  <si>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</si>
  <si>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</si>
  <si>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</si>
  <si>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</si>
  <si>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</si>
  <si>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</si>
  <si>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</si>
  <si>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</si>
  <si>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</si>
  <si>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</si>
  <si>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</si>
  <si>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</si>
  <si>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</si>
  <si>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</si>
  <si>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</si>
  <si>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</si>
  <si>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</si>
  <si>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</si>
  <si>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</si>
  <si>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</si>
  <si>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</si>
  <si>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</si>
  <si>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</si>
  <si>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</si>
  <si>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</si>
  <si>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</si>
  <si>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</si>
  <si>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</si>
  <si>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</si>
  <si>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</si>
  <si>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</si>
  <si>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</si>
  <si>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</si>
  <si>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</si>
  <si>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</si>
  <si>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</si>
  <si>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</si>
  <si>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</si>
  <si>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</si>
  <si>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</si>
  <si>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</si>
  <si>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</si>
  <si>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</si>
  <si>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</si>
  <si>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</si>
  <si>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</si>
  <si>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</si>
  <si>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</si>
  <si>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</si>
  <si>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</si>
  <si>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</si>
  <si>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</si>
  <si>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</si>
  <si>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</si>
  <si>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</si>
  <si>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</si>
  <si>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</si>
  <si>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</si>
  <si>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</si>
  <si>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</si>
  <si>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</si>
  <si>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</si>
  <si>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</si>
  <si>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</si>
  <si>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</si>
  <si>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</si>
  <si>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</si>
  <si>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</si>
  <si>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</si>
  <si>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</si>
  <si>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</si>
  <si>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</si>
  <si>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</si>
  <si>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</si>
  <si>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</si>
  <si>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</si>
  <si>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</si>
  <si>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</si>
  <si>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</si>
  <si>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</si>
  <si>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</si>
  <si>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</si>
  <si>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</si>
  <si>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</si>
  <si>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</si>
  <si>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</si>
  <si>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</si>
  <si>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</si>
  <si>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</si>
  <si>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</si>
  <si>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</si>
  <si>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</si>
  <si>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</si>
  <si>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</si>
  <si>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</si>
  <si>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</si>
  <si>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</si>
  <si>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</si>
  <si>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</si>
  <si>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</si>
  <si>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</si>
  <si>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</si>
  <si>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</si>
  <si>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</si>
  <si>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</si>
  <si>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</si>
  <si>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</si>
  <si>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</si>
  <si>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</si>
  <si>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</si>
  <si>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</si>
  <si>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</si>
  <si>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</si>
  <si>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</si>
  <si>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</si>
  <si>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</si>
  <si>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</si>
  <si>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</si>
  <si>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</si>
  <si>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</si>
  <si>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</si>
  <si>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</si>
  <si>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</si>
  <si>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</si>
  <si>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</si>
  <si>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</si>
  <si>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</si>
  <si>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</si>
  <si>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</si>
  <si>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</si>
  <si>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</si>
  <si>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</si>
  <si>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</si>
  <si>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</si>
  <si>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</si>
  <si>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</si>
  <si>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</si>
  <si>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</si>
  <si>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</si>
  <si>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</si>
  <si>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</si>
  <si>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</si>
  <si>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</si>
  <si>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</si>
  <si>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</si>
  <si>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</si>
  <si>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</si>
  <si>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</si>
  <si>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</si>
  <si>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</si>
  <si>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</si>
  <si>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</si>
  <si>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</si>
  <si>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</si>
  <si>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</si>
  <si>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</si>
  <si>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</si>
  <si>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</si>
  <si>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</si>
  <si>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</si>
  <si>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</si>
  <si>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</si>
  <si>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</si>
  <si>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</si>
  <si>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</si>
  <si>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</si>
  <si>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</si>
  <si>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</si>
  <si>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</si>
  <si>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</si>
  <si>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</si>
  <si>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</si>
  <si>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</si>
  <si>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</si>
  <si>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</si>
  <si>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</si>
  <si>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</si>
  <si>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</si>
  <si>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</si>
  <si>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</si>
  <si>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</si>
  <si>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</si>
  <si>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</si>
  <si>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</si>
  <si>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</si>
  <si>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</si>
  <si>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</si>
  <si>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</si>
  <si>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</si>
  <si>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</si>
  <si>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</si>
  <si>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</si>
  <si>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</si>
  <si>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</si>
  <si>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</si>
  <si>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</si>
  <si>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</si>
  <si>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</si>
  <si>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</si>
  <si>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</si>
  <si>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</si>
  <si>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</si>
  <si>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</si>
  <si>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</si>
  <si>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</si>
  <si>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</si>
  <si>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</si>
  <si>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</si>
  <si>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</si>
  <si>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</si>
  <si>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</si>
  <si>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</si>
  <si>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</si>
  <si>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</si>
  <si>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</si>
  <si>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</si>
  <si>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</si>
  <si>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</si>
  <si>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</si>
  <si>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</si>
  <si>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</si>
  <si>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</si>
  <si>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</si>
  <si>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</si>
  <si>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</si>
  <si>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</si>
  <si>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</si>
  <si>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</si>
  <si>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</si>
  <si>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</si>
  <si>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</si>
  <si>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</si>
  <si>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</si>
  <si>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</si>
  <si>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</si>
  <si>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</si>
  <si>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</si>
  <si>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</si>
  <si>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</si>
  <si>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</si>
  <si>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</si>
  <si>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</si>
  <si>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</si>
  <si>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</si>
  <si>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</si>
  <si>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</si>
  <si>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</si>
  <si>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</si>
  <si>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</si>
  <si>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</si>
  <si>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</si>
  <si>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</si>
  <si>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</si>
  <si>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</si>
  <si>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</si>
  <si>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</si>
  <si>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</si>
  <si>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</si>
  <si>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</si>
  <si>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</si>
  <si>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</si>
  <si>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</si>
  <si>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</si>
  <si>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</si>
  <si>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</si>
  <si>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</si>
  <si>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</si>
  <si>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</si>
  <si>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</si>
  <si>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</si>
  <si>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</si>
  <si>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</si>
  <si>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</si>
  <si>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</si>
  <si>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</si>
  <si>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</si>
  <si>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</si>
  <si>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</si>
  <si>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</si>
  <si>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</si>
  <si>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</si>
  <si>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</si>
  <si>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</si>
  <si>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</si>
  <si>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</si>
  <si>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</si>
  <si>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</si>
  <si>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</si>
  <si>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</si>
  <si>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</si>
  <si>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</si>
  <si>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</si>
  <si>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</si>
  <si>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</si>
  <si>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</si>
  <si>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</si>
  <si>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</si>
  <si>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</si>
  <si>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</si>
  <si>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</si>
  <si>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</si>
  <si>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</si>
  <si>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</si>
  <si>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</si>
  <si>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</si>
  <si>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</si>
  <si>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</si>
  <si>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</si>
  <si>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</si>
  <si>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</si>
  <si>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</si>
  <si>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</si>
  <si>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</si>
  <si>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</si>
  <si>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</si>
  <si>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</si>
  <si>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</si>
  <si>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</si>
  <si>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</si>
  <si>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</si>
  <si>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</si>
  <si>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</si>
  <si>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</si>
  <si>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</si>
  <si>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</si>
  <si>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</si>
  <si>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</si>
  <si>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</si>
  <si>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</si>
  <si>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</si>
  <si>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</si>
  <si>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</si>
  <si>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</si>
  <si>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</si>
  <si>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</si>
  <si>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</si>
  <si>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</si>
  <si>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</si>
  <si>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</si>
  <si>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</si>
  <si>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</si>
  <si>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</si>
  <si>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</si>
  <si>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</si>
  <si>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</si>
  <si>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</si>
  <si>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</si>
  <si>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</si>
  <si>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</si>
  <si>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</si>
  <si>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</si>
  <si>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</si>
  <si>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</si>
  <si>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</si>
  <si>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</si>
  <si>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</si>
  <si>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</si>
  <si>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</si>
  <si>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</si>
  <si>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</si>
  <si>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</si>
  <si>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</si>
  <si>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</si>
  <si>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</si>
  <si>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</si>
  <si>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</si>
  <si>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</si>
  <si>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</si>
  <si>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</si>
  <si>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</si>
  <si>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</si>
  <si>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</si>
  <si>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</si>
  <si>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</si>
  <si>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</si>
  <si>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</si>
  <si>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</si>
  <si>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</si>
  <si>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</si>
  <si>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</si>
  <si>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</si>
  <si>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</si>
  <si>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</si>
  <si>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</si>
  <si>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</si>
  <si>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</si>
  <si>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</si>
  <si>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</si>
  <si>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</si>
  <si>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</si>
  <si>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</si>
  <si>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</si>
  <si>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</si>
  <si>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</si>
  <si>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</si>
  <si>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</si>
  <si>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</si>
  <si>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</si>
  <si>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</si>
  <si>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</si>
  <si>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</si>
  <si>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</si>
  <si>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</si>
  <si>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</si>
  <si>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</si>
  <si>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</si>
  <si>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</si>
  <si>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</si>
  <si>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</si>
  <si>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</si>
  <si>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</si>
  <si>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</si>
  <si>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</si>
  <si>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</si>
  <si>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</si>
  <si>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</si>
  <si>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</si>
  <si>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</si>
  <si>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</si>
  <si>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</si>
  <si>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</si>
  <si>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</si>
  <si>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</si>
  <si>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</si>
  <si>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</si>
  <si>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</si>
  <si>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</si>
  <si>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</si>
  <si>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</si>
  <si>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</si>
  <si>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</si>
  <si>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</si>
  <si>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</si>
  <si>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</si>
  <si>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</si>
  <si>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</si>
  <si>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</si>
  <si>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</si>
  <si>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</si>
  <si>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</si>
  <si>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</si>
  <si>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</si>
  <si>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</si>
  <si>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</si>
  <si>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</si>
  <si>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</si>
  <si>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</si>
  <si>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</si>
  <si>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</si>
  <si>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</si>
  <si>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</si>
  <si>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</si>
  <si>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</si>
  <si>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</si>
  <si>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</si>
  <si>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</si>
  <si>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</si>
  <si>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</si>
  <si>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</si>
  <si>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</si>
  <si>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</si>
  <si>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</si>
  <si>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</si>
  <si>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</si>
  <si>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</si>
  <si>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</si>
  <si>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</si>
  <si>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</si>
  <si>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</si>
  <si>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</si>
  <si>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</si>
  <si>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</si>
  <si>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</si>
  <si>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</si>
  <si>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</si>
  <si>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</si>
  <si>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</si>
  <si>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</si>
  <si>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</si>
  <si>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</si>
  <si>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</si>
  <si>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</si>
  <si>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</si>
  <si>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</si>
  <si>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</si>
  <si>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</si>
  <si>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</si>
  <si>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</si>
  <si>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</si>
  <si>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</si>
  <si>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</si>
  <si>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</si>
  <si>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</si>
  <si>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</si>
  <si>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</si>
  <si>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</si>
  <si>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</si>
  <si>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</si>
  <si>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</si>
  <si>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</si>
  <si>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</si>
  <si>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</si>
  <si>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</si>
  <si>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</si>
  <si>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</si>
  <si>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</si>
  <si>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</si>
  <si>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</si>
  <si>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</si>
  <si>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</si>
  <si>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</si>
  <si>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</si>
  <si>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</si>
  <si>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</si>
  <si>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</si>
  <si>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</si>
  <si>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</si>
  <si>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</si>
  <si>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</si>
  <si>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</si>
  <si>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</si>
  <si>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</si>
  <si>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</si>
  <si>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</si>
  <si>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</si>
  <si>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</si>
  <si>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</si>
  <si>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</si>
  <si>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</si>
  <si>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</si>
  <si>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</si>
  <si>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</si>
  <si>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</si>
  <si>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</si>
  <si>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</si>
  <si>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</si>
  <si>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</si>
  <si>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</si>
  <si>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</si>
  <si>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</si>
  <si>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</si>
  <si>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</si>
  <si>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</si>
  <si>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</si>
  <si>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</si>
  <si>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</si>
  <si>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</si>
  <si>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</si>
  <si>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</si>
  <si>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</si>
  <si>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</si>
  <si>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</si>
  <si>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</si>
  <si>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</si>
  <si>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</si>
  <si>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</si>
  <si>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</si>
  <si>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</si>
  <si>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</si>
  <si>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</si>
  <si>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</si>
  <si>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</si>
  <si>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</si>
  <si>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</si>
  <si>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</si>
  <si>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</si>
  <si>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</si>
  <si>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</si>
  <si>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</si>
  <si>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</si>
  <si>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</si>
  <si>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</si>
  <si>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</si>
  <si>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</si>
  <si>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</si>
  <si>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</si>
  <si>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</si>
  <si>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</si>
  <si>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</si>
  <si>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</si>
  <si>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</si>
  <si>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</si>
  <si>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</si>
  <si>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</si>
  <si>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</si>
  <si>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</si>
  <si>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</si>
  <si>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</si>
  <si>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</si>
  <si>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</si>
  <si>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</si>
  <si>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</si>
  <si>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</si>
  <si>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</si>
  <si>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</si>
  <si>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</si>
  <si>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</si>
  <si>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</si>
  <si>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</si>
  <si>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</si>
  <si>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</si>
  <si>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</si>
  <si>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</si>
  <si>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</si>
  <si>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</si>
  <si>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</si>
  <si>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</si>
  <si>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</si>
  <si>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</si>
  <si>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</si>
  <si>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</si>
  <si>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</si>
  <si>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</si>
  <si>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</si>
  <si>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</si>
  <si>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</si>
  <si>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</si>
  <si>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</si>
  <si>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</si>
  <si>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</si>
  <si>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</si>
  <si>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</si>
  <si>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</si>
  <si>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</si>
  <si>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</si>
  <si>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</si>
  <si>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</si>
  <si>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</si>
  <si>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</si>
  <si>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</si>
  <si>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</si>
  <si>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</si>
  <si>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</si>
  <si>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</si>
  <si>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</si>
  <si>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</si>
  <si>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</si>
  <si>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</si>
  <si>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</si>
  <si>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</si>
  <si>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</si>
  <si>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</si>
  <si>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</si>
  <si>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</si>
  <si>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</si>
  <si>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</si>
  <si>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</si>
  <si>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</si>
  <si>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</si>
  <si>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</si>
  <si>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</si>
  <si>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</si>
  <si>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</si>
  <si>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</si>
  <si>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</si>
  <si>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</si>
  <si>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</si>
  <si>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</si>
  <si>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</si>
  <si>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</si>
  <si>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</si>
  <si>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</si>
  <si>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</si>
  <si>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</si>
  <si>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</si>
  <si>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</si>
  <si>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</si>
  <si>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</si>
  <si>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</si>
  <si>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</si>
  <si>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</si>
  <si>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</si>
  <si>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</si>
  <si>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</si>
  <si>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</si>
  <si>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</si>
  <si>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</si>
  <si>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</si>
  <si>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</si>
  <si>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</si>
  <si>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</si>
  <si>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</si>
  <si>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</si>
  <si>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</si>
  <si>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</si>
  <si>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</si>
  <si>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</si>
  <si>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</si>
  <si>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</si>
  <si>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</si>
  <si>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</si>
  <si>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</si>
  <si>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</si>
  <si>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</si>
  <si>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</si>
  <si>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</si>
  <si>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</si>
  <si>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</si>
  <si>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</si>
  <si>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</si>
  <si>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</si>
  <si>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</si>
  <si>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</si>
  <si>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</si>
  <si>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</si>
  <si>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</si>
  <si>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</si>
  <si>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</si>
  <si>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</si>
  <si>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</si>
  <si>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</si>
  <si>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</si>
  <si>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</si>
  <si>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</si>
  <si>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</si>
  <si>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</si>
  <si>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</si>
  <si>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</si>
  <si>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</si>
  <si>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</si>
  <si>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</si>
  <si>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</si>
  <si>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</si>
  <si>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</si>
  <si>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</si>
  <si>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</si>
  <si>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</si>
  <si>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</si>
  <si>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</si>
  <si>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</si>
  <si>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</si>
  <si>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</si>
  <si>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</si>
  <si>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</si>
  <si>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</si>
  <si>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</si>
  <si>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</si>
  <si>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</si>
  <si>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</si>
  <si>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</si>
  <si>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</si>
  <si>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</si>
  <si>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</si>
  <si>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</si>
  <si>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</si>
  <si>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</si>
  <si>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</si>
  <si>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</si>
  <si>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</si>
  <si>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</si>
  <si>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</si>
  <si>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</si>
  <si>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</si>
  <si>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</si>
  <si>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</si>
  <si>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</si>
  <si>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</si>
  <si>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</si>
  <si>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</si>
  <si>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</si>
  <si>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</si>
  <si>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</si>
  <si>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</si>
  <si>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</si>
  <si>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</si>
  <si>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</si>
  <si>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</si>
  <si>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</si>
  <si>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</si>
  <si>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</si>
  <si>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</si>
  <si>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</si>
  <si>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</si>
  <si>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</si>
  <si>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</si>
  <si>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</si>
  <si>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</si>
  <si>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</si>
  <si>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</si>
  <si>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</si>
  <si>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</si>
  <si>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</si>
  <si>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</si>
  <si>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</si>
  <si>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</si>
  <si>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</si>
  <si>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</si>
  <si>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</si>
  <si>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</si>
  <si>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</si>
  <si>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</si>
  <si>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</si>
  <si>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</si>
  <si>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</si>
  <si>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</si>
  <si>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</si>
  <si>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</si>
  <si>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</si>
  <si>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</si>
  <si>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</si>
  <si>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</si>
  <si>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</si>
  <si>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</si>
  <si>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</si>
  <si>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</si>
  <si>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</si>
  <si>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</si>
  <si>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</si>
  <si>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</si>
  <si>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</si>
  <si>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</si>
  <si>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</si>
  <si>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</si>
  <si>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</si>
  <si>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</si>
  <si>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</si>
  <si>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</si>
  <si>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</si>
  <si>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</si>
  <si>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</si>
  <si>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</si>
  <si>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</si>
  <si>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</si>
  <si>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</si>
  <si>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</si>
  <si>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</si>
  <si>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</si>
  <si>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</si>
  <si>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</si>
  <si>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</si>
  <si>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</si>
  <si>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</si>
  <si>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</si>
  <si>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</si>
  <si>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</si>
  <si>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</si>
  <si>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</si>
  <si>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</si>
  <si>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</si>
  <si>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</si>
  <si>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</si>
  <si>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</si>
  <si>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</si>
  <si>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</si>
  <si>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</si>
  <si>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</si>
  <si>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</si>
  <si>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</si>
  <si>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</si>
  <si>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</si>
  <si>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</si>
  <si>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</si>
  <si>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</si>
  <si>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</si>
  <si>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</si>
  <si>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</si>
  <si>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</si>
  <si>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</si>
  <si>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</si>
  <si>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</si>
  <si>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</si>
  <si>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</si>
  <si>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</si>
  <si>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</si>
  <si>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</si>
  <si>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</si>
  <si>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</si>
  <si>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</si>
  <si>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</si>
  <si>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</si>
  <si>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</si>
  <si>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</si>
  <si>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</si>
  <si>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</si>
  <si>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</si>
  <si>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</si>
  <si>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</si>
  <si>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</si>
  <si>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</si>
  <si>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</si>
  <si>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</si>
  <si>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</si>
  <si>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</si>
  <si>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</si>
  <si>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</si>
  <si>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</si>
  <si>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</si>
  <si>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</si>
  <si>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</si>
  <si>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</si>
  <si>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</si>
  <si>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</si>
  <si>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</si>
  <si>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</si>
  <si>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</si>
  <si>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</si>
  <si>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</si>
  <si>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</si>
  <si>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</si>
  <si>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</si>
  <si>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</si>
  <si>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</si>
  <si>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</si>
  <si>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</si>
  <si>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</si>
  <si>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</si>
  <si>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</si>
  <si>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</si>
  <si>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</si>
  <si>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</si>
  <si>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</si>
  <si>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</si>
  <si>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</si>
  <si>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</si>
  <si>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</si>
  <si>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</si>
  <si>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</si>
  <si>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</si>
  <si>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</si>
  <si>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</si>
  <si>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</si>
  <si>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</si>
  <si>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</si>
  <si>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</si>
  <si>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</si>
  <si>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</si>
  <si>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</si>
  <si>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</si>
  <si>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</si>
  <si>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</si>
  <si>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</si>
  <si>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</si>
  <si>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</si>
  <si>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</si>
  <si>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</si>
  <si>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</si>
  <si>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</si>
  <si>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</si>
  <si>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</si>
  <si>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</si>
  <si>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</si>
  <si>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</si>
  <si>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</si>
  <si>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</si>
  <si>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</si>
  <si>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</si>
  <si>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</si>
  <si>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</si>
  <si>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</si>
  <si>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</si>
  <si>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</si>
  <si>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</si>
  <si>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</si>
  <si>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</si>
  <si>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</si>
  <si>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</si>
  <si>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</si>
  <si>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</si>
  <si>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</si>
  <si>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</si>
  <si>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</si>
  <si>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</si>
  <si>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</si>
  <si>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</si>
  <si>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</si>
  <si>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</si>
  <si>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</si>
  <si>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</si>
  <si>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</si>
  <si>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</si>
  <si>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</si>
  <si>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</si>
  <si>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</si>
  <si>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</si>
  <si>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</si>
  <si>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</si>
  <si>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</si>
  <si>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</si>
  <si>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</si>
  <si>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</si>
  <si>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</si>
  <si>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</si>
  <si>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</si>
  <si>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</si>
  <si>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</si>
  <si>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</si>
  <si>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</si>
  <si>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</si>
  <si>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</si>
  <si>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</si>
  <si>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</si>
  <si>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</si>
  <si>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</si>
  <si>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</si>
  <si>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</si>
  <si>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</si>
  <si>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</si>
  <si>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</si>
  <si>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</si>
  <si>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</si>
  <si>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</si>
  <si>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</si>
  <si>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</si>
  <si>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</si>
  <si>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</si>
  <si>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</si>
  <si>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</si>
  <si>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</si>
  <si>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</si>
  <si>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</si>
  <si>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</si>
  <si>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</si>
  <si>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</si>
  <si>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</si>
  <si>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</si>
  <si>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</si>
  <si>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</si>
  <si>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</si>
  <si>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</si>
  <si>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</si>
  <si>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</si>
  <si>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</si>
  <si>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</si>
  <si>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</si>
  <si>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</si>
  <si>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</si>
  <si>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</si>
  <si>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</si>
  <si>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</si>
  <si>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</si>
  <si>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</si>
  <si>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</si>
  <si>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</si>
  <si>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</si>
  <si>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</si>
  <si>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</si>
  <si>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</si>
  <si>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</si>
  <si>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</si>
  <si>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</si>
  <si>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</si>
  <si>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</si>
  <si>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</si>
  <si>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</si>
  <si>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</si>
  <si>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</si>
  <si>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</si>
  <si>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</si>
  <si>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</si>
  <si>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</si>
  <si>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</si>
  <si>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</si>
  <si>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</si>
  <si>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</si>
  <si>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</si>
  <si>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</si>
  <si>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</si>
  <si>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</si>
  <si>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</si>
  <si>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</si>
  <si>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</si>
  <si>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</si>
  <si>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</si>
  <si>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</si>
  <si>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</si>
  <si>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</si>
  <si>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</si>
  <si>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</si>
  <si>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</si>
  <si>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</si>
  <si>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</si>
  <si>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</si>
  <si>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</si>
  <si>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</si>
  <si>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</si>
  <si>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</si>
  <si>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</si>
  <si>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</si>
  <si>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</si>
  <si>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</si>
  <si>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</si>
  <si>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</si>
  <si>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</si>
  <si>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</si>
  <si>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</si>
  <si>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</si>
  <si>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</si>
  <si>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</si>
  <si>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</si>
  <si>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</si>
  <si>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</si>
  <si>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</si>
  <si>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</si>
  <si>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</si>
  <si>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</si>
  <si>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</si>
  <si>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</si>
  <si>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</si>
  <si>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</si>
  <si>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</si>
  <si>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</si>
  <si>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</si>
  <si>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</si>
  <si>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</si>
  <si>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</si>
  <si>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</si>
  <si>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</si>
  <si>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</si>
  <si>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</si>
  <si>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</si>
  <si>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</si>
  <si>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</si>
  <si>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</si>
  <si>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</si>
  <si>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</si>
  <si>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</si>
  <si>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</si>
  <si>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</si>
  <si>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</si>
  <si>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</si>
  <si>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</si>
  <si>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</si>
  <si>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</si>
  <si>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</si>
  <si>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</si>
  <si>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</si>
  <si>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</si>
  <si>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</si>
  <si>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</si>
  <si>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</si>
  <si>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</si>
  <si>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</si>
  <si>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</si>
  <si>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</si>
  <si>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</si>
  <si>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</si>
  <si>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</si>
  <si>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</si>
  <si>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</si>
  <si>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</si>
  <si>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</si>
  <si>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</si>
  <si>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</si>
  <si>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</si>
  <si>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</si>
  <si>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</si>
  <si>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</si>
  <si>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</si>
  <si>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</si>
  <si>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</si>
  <si>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</si>
  <si>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</si>
  <si>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</si>
  <si>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</si>
  <si>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</si>
  <si>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</si>
  <si>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</si>
  <si>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</si>
  <si>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</si>
  <si>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</si>
  <si>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</si>
  <si>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</si>
  <si>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</si>
  <si>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</si>
  <si>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</si>
  <si>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</si>
  <si>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</si>
  <si>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</si>
  <si>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</si>
  <si>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</si>
  <si>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</si>
  <si>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</si>
  <si>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</si>
  <si>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</si>
  <si>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</si>
  <si>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</si>
  <si>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</si>
  <si>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</si>
  <si>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</si>
  <si>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</si>
  <si>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</si>
  <si>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</si>
  <si>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</si>
  <si>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</si>
  <si>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</si>
  <si>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</si>
  <si>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</si>
  <si>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</si>
  <si>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</si>
  <si>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</si>
  <si>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</si>
  <si>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</si>
  <si>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</si>
  <si>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</si>
  <si>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</si>
  <si>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</si>
  <si>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</si>
  <si>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</si>
  <si>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</si>
  <si>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</si>
  <si>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</si>
  <si>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</si>
  <si>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</si>
  <si>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</si>
  <si>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</si>
  <si>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</si>
  <si>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</si>
  <si>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</si>
  <si>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</si>
  <si>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</si>
  <si>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</si>
  <si>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</si>
  <si>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</si>
  <si>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</si>
  <si>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</si>
  <si>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</si>
  <si>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</si>
  <si>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</si>
  <si>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</si>
  <si>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</si>
  <si>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</si>
  <si>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</si>
  <si>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</si>
  <si>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</si>
  <si>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</si>
  <si>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</si>
  <si>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</si>
  <si>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</si>
  <si>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</si>
  <si>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</si>
  <si>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</si>
  <si>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</si>
  <si>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</si>
  <si>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</si>
  <si>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</si>
  <si>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</si>
  <si>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</si>
  <si>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</si>
  <si>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</si>
  <si>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</si>
  <si>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</si>
  <si>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</si>
  <si>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</si>
  <si>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</si>
  <si>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</si>
  <si>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</si>
  <si>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</si>
  <si>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</si>
  <si>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</si>
  <si>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</si>
  <si>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</si>
  <si>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</si>
  <si>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</si>
  <si>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</si>
  <si>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</si>
  <si>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</si>
  <si>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</si>
  <si>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</si>
  <si>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</si>
  <si>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</si>
  <si>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</si>
  <si>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</si>
  <si>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</si>
  <si>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</si>
  <si>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</si>
  <si>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</si>
  <si>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</si>
  <si>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</si>
  <si>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</si>
  <si>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</si>
  <si>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</si>
  <si>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</si>
  <si>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</si>
  <si>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</si>
  <si>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</si>
  <si>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</si>
  <si>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</si>
  <si>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</si>
  <si>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</si>
  <si>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</si>
  <si>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</si>
  <si>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</si>
  <si>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</si>
  <si>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</si>
  <si>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</si>
  <si>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</si>
  <si>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</si>
  <si>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</si>
  <si>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</si>
  <si>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</si>
  <si>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</si>
  <si>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</si>
  <si>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</si>
  <si>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</si>
  <si>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</si>
  <si>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</si>
  <si>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</si>
  <si>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</si>
  <si>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</si>
  <si>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</si>
  <si>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</si>
  <si>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</si>
  <si>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</si>
  <si>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</si>
  <si>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</si>
  <si>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</si>
  <si>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</si>
  <si>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</si>
  <si>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</si>
  <si>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</si>
  <si>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</si>
  <si>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</si>
  <si>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</si>
  <si>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</si>
  <si>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</si>
  <si>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</si>
  <si>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</si>
  <si>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</si>
  <si>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</si>
  <si>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</si>
  <si>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</si>
  <si>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</si>
  <si>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</si>
  <si>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</si>
  <si>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</si>
  <si>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</si>
  <si>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</si>
  <si>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</si>
  <si>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</si>
  <si>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</si>
  <si>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</si>
  <si>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</si>
  <si>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</si>
  <si>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</si>
  <si>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</si>
  <si>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</si>
  <si>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</si>
  <si>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</si>
  <si>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</si>
  <si>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</si>
  <si>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</si>
  <si>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</si>
  <si>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</si>
  <si>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</si>
  <si>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</si>
  <si>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</si>
  <si>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</si>
  <si>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</si>
  <si>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</si>
  <si>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</si>
  <si>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</si>
  <si>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</si>
  <si>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</si>
  <si>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</si>
  <si>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</si>
  <si>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</si>
  <si>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</si>
  <si>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</si>
  <si>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</si>
  <si>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</si>
  <si>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</si>
  <si>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</si>
  <si>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</si>
  <si>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</si>
  <si>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</si>
  <si>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</si>
  <si>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</si>
  <si>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</si>
  <si>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</si>
  <si>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</si>
  <si>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</si>
  <si>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</si>
  <si>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</si>
  <si>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</si>
  <si>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</si>
  <si>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</si>
  <si>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</si>
  <si>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</si>
  <si>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</si>
  <si>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</si>
  <si>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</si>
  <si>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</si>
  <si>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</si>
  <si>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</si>
  <si>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</si>
  <si>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</si>
  <si>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</si>
  <si>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</si>
  <si>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</si>
  <si>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</si>
  <si>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</si>
  <si>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</si>
  <si>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</si>
  <si>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</si>
  <si>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</si>
  <si>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</si>
  <si>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</si>
  <si>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</si>
  <si>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</si>
  <si>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</si>
  <si>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</si>
  <si>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</si>
  <si>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</si>
  <si>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</si>
  <si>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</si>
  <si>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</si>
  <si>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</si>
  <si>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</si>
  <si>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</si>
  <si>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</si>
  <si>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</si>
  <si>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</si>
  <si>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</si>
  <si>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</si>
  <si>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</si>
  <si>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</si>
  <si>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</si>
  <si>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</si>
  <si>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</si>
  <si>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</si>
  <si>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</si>
  <si>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</si>
  <si>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</si>
  <si>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</si>
  <si>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</si>
  <si>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</si>
  <si>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</si>
  <si>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</si>
  <si>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</si>
  <si>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</si>
  <si>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</si>
  <si>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</si>
  <si>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</si>
  <si>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</si>
  <si>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</si>
  <si>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</si>
  <si>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</si>
  <si>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</si>
  <si>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</si>
  <si>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</si>
  <si>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</si>
  <si>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</si>
  <si>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</si>
  <si>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</si>
  <si>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</si>
  <si>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</si>
  <si>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</si>
  <si>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</si>
  <si>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</si>
  <si>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</si>
  <si>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</si>
  <si>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</si>
  <si>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</si>
  <si>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</si>
  <si>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</si>
  <si>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</si>
  <si>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</si>
  <si>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</si>
  <si>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</si>
  <si>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</si>
  <si>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</si>
  <si>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</si>
  <si>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</si>
  <si>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</si>
  <si>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</si>
  <si>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</si>
  <si>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</si>
  <si>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</si>
  <si>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</si>
  <si>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</si>
  <si>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</si>
  <si>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</si>
  <si>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</si>
  <si>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</si>
  <si>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</si>
  <si>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</si>
  <si>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</si>
  <si>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</si>
  <si>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</si>
  <si>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</si>
  <si>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</si>
  <si>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</si>
  <si>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</si>
  <si>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</si>
  <si>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</si>
  <si>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</si>
  <si>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</si>
  <si>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</si>
  <si>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</si>
  <si>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</si>
  <si>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</si>
  <si>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</si>
  <si>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</si>
  <si>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</si>
  <si>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</si>
  <si>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</si>
  <si>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</si>
  <si>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</si>
  <si>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</si>
  <si>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</si>
  <si>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</si>
  <si>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</si>
  <si>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</si>
  <si>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</si>
  <si>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</si>
  <si>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</si>
  <si>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</si>
  <si>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</si>
  <si>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</si>
  <si>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</si>
  <si>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</si>
  <si>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</si>
  <si>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</si>
  <si>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</si>
  <si>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</si>
  <si>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</si>
  <si>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</si>
  <si>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</si>
  <si>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</si>
  <si>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</si>
  <si>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</si>
  <si>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</si>
  <si>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</si>
  <si>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</si>
  <si>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</si>
  <si>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</si>
  <si>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</si>
  <si>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</si>
  <si>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</si>
  <si>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</si>
  <si>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</si>
  <si>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</si>
  <si>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</si>
  <si>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</si>
  <si>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</si>
  <si>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</si>
  <si>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</si>
  <si>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</si>
  <si>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</si>
  <si>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</si>
  <si>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</si>
  <si>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</si>
  <si>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</si>
  <si>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</si>
  <si>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</si>
  <si>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</si>
  <si>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</si>
  <si>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</si>
  <si>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</si>
  <si>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</si>
  <si>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</si>
  <si>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</si>
  <si>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</si>
  <si>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</si>
  <si>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</si>
  <si>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</si>
  <si>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</si>
  <si>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</si>
  <si>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</si>
  <si>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</si>
  <si>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</si>
  <si>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</si>
  <si>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</si>
  <si>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</si>
  <si>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</si>
  <si>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</si>
  <si>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</si>
  <si>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</si>
  <si>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</si>
  <si>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</si>
  <si>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</si>
  <si>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</si>
  <si>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</si>
  <si>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</si>
  <si>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</si>
  <si>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</si>
  <si>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</si>
  <si>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</si>
  <si>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</si>
  <si>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</si>
  <si>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</si>
  <si>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</si>
  <si>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</si>
  <si>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</si>
  <si>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</si>
  <si>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</si>
  <si>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</si>
  <si>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</si>
  <si>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</si>
  <si>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</si>
  <si>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</si>
  <si>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</si>
  <si>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</si>
  <si>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</si>
  <si>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</si>
  <si>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</si>
  <si>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</si>
  <si>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</si>
  <si>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</si>
  <si>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</si>
  <si>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</si>
  <si>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</si>
  <si>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</si>
  <si>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</si>
  <si>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</si>
  <si>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</si>
  <si>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</si>
  <si>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</si>
  <si>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</si>
  <si>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</si>
  <si>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</si>
  <si>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</si>
  <si>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</si>
  <si>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</si>
  <si>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</si>
  <si>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</si>
  <si>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</si>
  <si>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</si>
  <si>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</si>
  <si>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</si>
  <si>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</si>
  <si>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</si>
  <si>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</si>
  <si>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</si>
  <si>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</si>
  <si>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</si>
  <si>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</si>
  <si>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</si>
  <si>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</si>
  <si>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</si>
  <si>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</si>
  <si>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</si>
  <si>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</si>
  <si>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</si>
  <si>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</si>
  <si>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</si>
  <si>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</si>
  <si>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</si>
  <si>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</si>
  <si>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</si>
  <si>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</si>
  <si>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</si>
  <si>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</si>
  <si>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</si>
  <si>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</si>
  <si>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</si>
  <si>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</si>
  <si>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</si>
  <si>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</si>
  <si>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</si>
  <si>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</si>
  <si>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</si>
  <si>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</si>
  <si>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</si>
  <si>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</si>
  <si>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</si>
  <si>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</si>
  <si>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</si>
  <si>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</si>
  <si>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</si>
  <si>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</si>
  <si>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</si>
  <si>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</si>
  <si>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</si>
  <si>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</si>
  <si>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</si>
  <si>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</si>
  <si>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</si>
  <si>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</si>
  <si>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</si>
  <si>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</si>
  <si>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</si>
  <si>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</si>
  <si>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</si>
  <si>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</si>
  <si>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</si>
  <si>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</si>
  <si>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</si>
  <si>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</si>
  <si>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</si>
  <si>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</si>
  <si>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</si>
  <si>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</si>
  <si>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</si>
  <si>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</si>
  <si>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</si>
  <si>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</si>
  <si>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</si>
  <si>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</si>
  <si>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</si>
  <si>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</si>
  <si>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</si>
  <si>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</si>
  <si>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</si>
  <si>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</si>
  <si>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</si>
  <si>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</si>
  <si>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</si>
  <si>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</si>
  <si>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</si>
  <si>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</si>
  <si>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</si>
  <si>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</si>
  <si>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</si>
  <si>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</si>
  <si>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</si>
  <si>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</si>
  <si>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</si>
  <si>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</si>
  <si>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</si>
  <si>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</si>
  <si>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</si>
  <si>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</si>
  <si>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</si>
  <si>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</si>
  <si>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</si>
  <si>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</si>
  <si>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</si>
  <si>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</si>
  <si>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</si>
  <si>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</si>
  <si>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</si>
  <si>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</si>
  <si>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</si>
  <si>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</si>
  <si>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</si>
  <si>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</si>
  <si>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</si>
  <si>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</si>
  <si>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</si>
  <si>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</si>
  <si>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</si>
  <si>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</si>
  <si>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</si>
  <si>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</si>
  <si>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</si>
  <si>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</si>
  <si>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</si>
  <si>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</si>
  <si>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</si>
  <si>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</si>
  <si>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</si>
  <si>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</si>
  <si>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</si>
  <si>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</si>
  <si>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</si>
  <si>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</si>
  <si>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</si>
  <si>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</si>
  <si>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</si>
  <si>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</si>
  <si>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</si>
  <si>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</si>
  <si>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</si>
  <si>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</si>
  <si>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</si>
  <si>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</si>
  <si>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</si>
  <si>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</si>
  <si>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</si>
  <si>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</si>
  <si>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</si>
  <si>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</si>
  <si>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</si>
  <si>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</si>
  <si>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</si>
  <si>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</si>
  <si>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</si>
  <si>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</si>
  <si>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</si>
  <si>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</si>
  <si>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</si>
  <si>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</si>
  <si>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</si>
  <si>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</si>
  <si>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</si>
  <si>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</si>
  <si>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</si>
  <si>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</si>
  <si>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</si>
  <si>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</si>
  <si>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</si>
  <si>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</si>
  <si>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</si>
  <si>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</si>
  <si>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</si>
  <si>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</si>
  <si>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</si>
  <si>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</si>
  <si>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</si>
  <si>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</si>
  <si>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</si>
  <si>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</si>
  <si>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</si>
  <si>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</si>
  <si>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</si>
  <si>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</si>
  <si>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</si>
  <si>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</si>
  <si>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</si>
  <si>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</si>
  <si>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</si>
  <si>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</si>
  <si>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</si>
  <si>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</si>
  <si>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</si>
  <si>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</si>
  <si>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</si>
  <si>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</si>
  <si>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</si>
  <si>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</si>
  <si>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</si>
  <si>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</si>
  <si>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</si>
  <si>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</si>
  <si>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</si>
  <si>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</si>
  <si>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</si>
  <si>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</si>
  <si>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</si>
  <si>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</si>
  <si>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</si>
  <si>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</si>
  <si>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</si>
  <si>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</si>
  <si>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</si>
  <si>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</si>
  <si>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</si>
  <si>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</si>
  <si>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</si>
  <si>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</si>
  <si>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</si>
  <si>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</si>
  <si>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</si>
  <si>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</si>
  <si>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</si>
  <si>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</si>
  <si>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</si>
  <si>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</si>
  <si>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</si>
  <si>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</si>
  <si>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</si>
  <si>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</si>
  <si>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</si>
  <si>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</si>
  <si>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</si>
  <si>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</si>
  <si>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</si>
  <si>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</si>
  <si>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</si>
  <si>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</si>
  <si>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</si>
  <si>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</si>
  <si>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</si>
  <si>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</si>
  <si>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</si>
  <si>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</si>
  <si>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</si>
  <si>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</si>
  <si>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</si>
  <si>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</si>
  <si>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</si>
  <si>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</si>
  <si>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</si>
  <si>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</si>
  <si>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</si>
  <si>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</si>
  <si>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</si>
  <si>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</si>
  <si>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</si>
  <si>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</si>
  <si>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</si>
  <si>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</si>
  <si>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</si>
  <si>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</si>
  <si>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</si>
  <si>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</si>
  <si>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</si>
  <si>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</si>
  <si>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</si>
  <si>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</si>
  <si>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</si>
  <si>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</si>
  <si>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</si>
  <si>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</si>
  <si>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</si>
  <si>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</si>
  <si>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</si>
  <si>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</si>
  <si>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</si>
  <si>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</si>
  <si>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</si>
  <si>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</si>
  <si>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</si>
  <si>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</si>
  <si>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</si>
  <si>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</si>
  <si>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</si>
  <si>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</si>
  <si>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</si>
  <si>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</si>
  <si>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</si>
  <si>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</si>
  <si>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</si>
  <si>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</si>
  <si>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</si>
  <si>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</si>
  <si>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</si>
  <si>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</si>
  <si>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</si>
  <si>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</si>
  <si>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</si>
  <si>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</si>
  <si>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</si>
  <si>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</si>
  <si>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</si>
  <si>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</si>
  <si>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</si>
  <si>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</si>
  <si>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</si>
  <si>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</si>
  <si>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</si>
  <si>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</si>
  <si>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</si>
  <si>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</si>
  <si>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</si>
  <si>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</si>
  <si>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</si>
  <si>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</si>
  <si>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</si>
  <si>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</si>
  <si>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</si>
  <si>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</si>
  <si>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</si>
  <si>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</si>
  <si>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</si>
  <si>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</si>
  <si>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</si>
  <si>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</si>
  <si>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</si>
  <si>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</si>
  <si>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</si>
  <si>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</si>
  <si>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</si>
  <si>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</si>
  <si>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</si>
  <si>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</si>
  <si>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</si>
  <si>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</si>
  <si>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</si>
  <si>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</si>
  <si>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</si>
  <si>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</si>
  <si>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</si>
  <si>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</si>
  <si>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</si>
  <si>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</si>
  <si>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</si>
  <si>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</si>
  <si>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</si>
  <si>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</si>
  <si>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</si>
  <si>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</si>
  <si>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</si>
  <si>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</si>
  <si>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</si>
  <si>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</si>
  <si>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</si>
  <si>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</si>
  <si>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</si>
  <si>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</si>
  <si>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</si>
  <si>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</si>
  <si>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</si>
  <si>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</si>
  <si>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</si>
  <si>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</si>
  <si>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</si>
  <si>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</si>
  <si>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</si>
  <si>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</si>
  <si>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</si>
  <si>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</si>
  <si>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</si>
  <si>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</si>
  <si>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</si>
  <si>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</si>
  <si>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</si>
  <si>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</si>
  <si>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</si>
  <si>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</si>
  <si>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</si>
  <si>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</si>
  <si>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</si>
  <si>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</si>
  <si>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</si>
  <si>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</si>
  <si>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</si>
  <si>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</si>
  <si>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</si>
  <si>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</si>
  <si>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</si>
  <si>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</si>
  <si>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</si>
  <si>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</si>
  <si>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</si>
  <si>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</si>
  <si>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</si>
  <si>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</si>
  <si>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</si>
  <si>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</si>
  <si>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</si>
  <si>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</si>
  <si>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</si>
  <si>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</si>
  <si>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</si>
  <si>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</si>
  <si>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</si>
  <si>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</si>
  <si>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</si>
  <si>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</si>
  <si>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</si>
  <si>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</si>
  <si>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</si>
  <si>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</si>
  <si>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</si>
  <si>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</si>
  <si>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</si>
  <si>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</si>
  <si>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</si>
  <si>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</si>
  <si>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</si>
  <si>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</si>
  <si>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</si>
  <si>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</si>
  <si>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</si>
  <si>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</si>
  <si>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</si>
  <si>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</si>
  <si>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</si>
  <si>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</si>
  <si>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</si>
  <si>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</si>
  <si>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</si>
  <si>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</si>
  <si>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</si>
  <si>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</si>
  <si>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</si>
  <si>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</si>
  <si>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</si>
  <si>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</si>
  <si>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</si>
  <si>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</si>
  <si>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</si>
  <si>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</si>
  <si>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</si>
  <si>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</si>
  <si>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</si>
  <si>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</si>
  <si>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</si>
  <si>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</si>
  <si>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</si>
  <si>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</si>
  <si>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</si>
  <si>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</si>
  <si>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</si>
  <si>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</si>
  <si>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</si>
  <si>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</si>
  <si>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</si>
  <si>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</si>
  <si>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</si>
  <si>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</si>
  <si>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</si>
  <si>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</si>
  <si>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</si>
  <si>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</si>
  <si>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</si>
  <si>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</si>
  <si>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</si>
  <si>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</si>
  <si>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</si>
  <si>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</si>
  <si>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</si>
  <si>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</si>
  <si>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</si>
  <si>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</si>
  <si>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</si>
  <si>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</si>
  <si>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</si>
  <si>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</si>
  <si>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</si>
  <si>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</si>
  <si>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</si>
  <si>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</si>
  <si>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</si>
  <si>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</si>
  <si>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</si>
  <si>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</si>
  <si>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</si>
  <si>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</si>
  <si>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</si>
  <si>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</si>
  <si>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</si>
  <si>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</si>
  <si>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</si>
  <si>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</si>
  <si>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</si>
  <si>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</si>
  <si>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</si>
  <si>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</si>
  <si>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</si>
  <si>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</si>
  <si>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</si>
  <si>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</si>
  <si>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</si>
  <si>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</si>
  <si>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</si>
  <si>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</si>
  <si>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</si>
  <si>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</si>
  <si>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</si>
  <si>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</si>
  <si>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</si>
  <si>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</si>
  <si>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</si>
  <si>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</si>
  <si>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</si>
  <si>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</si>
  <si>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</si>
  <si>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</si>
  <si>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</si>
  <si>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</si>
  <si>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</si>
  <si>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</si>
  <si>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</si>
  <si>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</si>
  <si>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</si>
  <si>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</si>
  <si>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</si>
  <si>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</si>
  <si>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</si>
  <si>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</si>
  <si>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</si>
  <si>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</si>
  <si>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</si>
  <si>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</si>
  <si>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</si>
  <si>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</si>
  <si>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</si>
  <si>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</si>
  <si>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</si>
  <si>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</si>
  <si>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</si>
  <si>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</si>
  <si>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</si>
  <si>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</si>
  <si>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</si>
  <si>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</si>
  <si>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</si>
  <si>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</si>
  <si>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</si>
  <si>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</si>
  <si>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</si>
  <si>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</si>
  <si>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</si>
  <si>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</si>
  <si>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</si>
  <si>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</si>
  <si>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</si>
  <si>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</si>
  <si>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</si>
  <si>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</si>
  <si>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</si>
  <si>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</si>
  <si>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</si>
  <si>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</si>
  <si>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</si>
  <si>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</si>
  <si>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</si>
  <si>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</si>
  <si>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</si>
  <si>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</si>
  <si>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</si>
  <si>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</si>
  <si>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</si>
  <si>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</si>
  <si>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</si>
  <si>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</si>
  <si>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</si>
  <si>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</si>
  <si>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</si>
  <si>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</si>
  <si>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</si>
  <si>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</si>
  <si>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</si>
  <si>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</si>
  <si>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</si>
  <si>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</si>
  <si>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</si>
  <si>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</si>
  <si>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</si>
  <si>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</si>
  <si>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</si>
  <si>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</si>
  <si>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</si>
  <si>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</si>
  <si>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</si>
  <si>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</si>
  <si>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</si>
  <si>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</si>
  <si>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</si>
  <si>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</si>
  <si>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</si>
  <si>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</si>
  <si>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</si>
  <si>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</si>
  <si>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</si>
  <si>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</si>
  <si>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</si>
  <si>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</si>
  <si>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</si>
  <si>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</si>
  <si>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</si>
  <si>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</si>
  <si>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</si>
  <si>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</si>
  <si>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</si>
  <si>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</si>
  <si>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</si>
  <si>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</si>
  <si>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</si>
  <si>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</si>
  <si>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</si>
  <si>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</si>
  <si>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</si>
  <si>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</si>
  <si>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</si>
  <si>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</si>
  <si>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</si>
  <si>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</si>
  <si>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</si>
  <si>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</si>
  <si>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</si>
  <si>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</si>
  <si>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</si>
  <si>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</si>
  <si>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</si>
  <si>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</si>
  <si>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</si>
  <si>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</si>
  <si>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</si>
  <si>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</si>
  <si>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</si>
  <si>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</si>
  <si>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</si>
  <si>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</si>
  <si>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</si>
  <si>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</si>
  <si>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</si>
  <si>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</si>
  <si>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</si>
  <si>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</si>
  <si>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</si>
  <si>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</si>
  <si>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</si>
  <si>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</si>
  <si>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</si>
  <si>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</si>
  <si>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</si>
  <si>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</si>
  <si>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</si>
  <si>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</si>
  <si>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</si>
  <si>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</si>
  <si>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</si>
  <si>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</si>
  <si>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</si>
  <si>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</si>
  <si>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</si>
  <si>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</si>
  <si>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</si>
  <si>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</si>
  <si>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</si>
  <si>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</si>
  <si>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</si>
  <si>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</si>
  <si>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</si>
  <si>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</si>
  <si>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</si>
  <si>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</si>
  <si>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</si>
  <si>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</si>
  <si>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</si>
  <si>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</si>
  <si>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</si>
  <si>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</si>
  <si>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</si>
  <si>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</si>
  <si>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</si>
  <si>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</si>
  <si>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</si>
  <si>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</si>
  <si>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</si>
  <si>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</si>
  <si>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</si>
  <si>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</si>
  <si>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</si>
  <si>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</si>
  <si>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</si>
  <si>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</si>
  <si>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</si>
  <si>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</si>
  <si>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</si>
  <si>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</si>
  <si>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</si>
  <si>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</si>
  <si>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</si>
  <si>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</si>
  <si>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</si>
  <si>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</si>
  <si>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</si>
  <si>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</si>
  <si>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</si>
  <si>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</si>
  <si>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</si>
  <si>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</si>
  <si>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</si>
  <si>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</si>
  <si>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</si>
  <si>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</si>
  <si>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</si>
  <si>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</si>
  <si>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</si>
  <si>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</si>
  <si>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</si>
  <si>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</si>
  <si>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</si>
  <si>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</si>
  <si>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</si>
  <si>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</si>
  <si>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</si>
  <si>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</si>
  <si>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</si>
  <si>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</si>
  <si>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</si>
  <si>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</si>
  <si>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</si>
  <si>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</si>
  <si>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</si>
  <si>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</si>
  <si>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</si>
  <si>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</si>
  <si>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</si>
  <si>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</si>
  <si>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</si>
  <si>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</si>
  <si>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</si>
  <si>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</si>
  <si>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</si>
  <si>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</si>
  <si>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</si>
  <si>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</si>
  <si>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</si>
  <si>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</si>
  <si>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</si>
  <si>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</si>
  <si>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</si>
  <si>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</si>
  <si>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</si>
  <si>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</si>
  <si>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</si>
  <si>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</si>
  <si>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</si>
  <si>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</si>
  <si>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</si>
  <si>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</si>
  <si>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</si>
  <si>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</si>
  <si>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</si>
  <si>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</si>
  <si>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</si>
  <si>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</si>
  <si>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</si>
  <si>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</si>
  <si>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</si>
  <si>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</si>
  <si>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</si>
  <si>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</si>
  <si>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</si>
  <si>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</si>
  <si>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</si>
  <si>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</si>
  <si>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</si>
  <si>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</si>
  <si>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</si>
  <si>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</si>
  <si>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</si>
  <si>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</si>
  <si>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</si>
  <si>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</si>
  <si>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</si>
  <si>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</si>
  <si>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</si>
  <si>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</si>
  <si>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</si>
  <si>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</si>
  <si>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</si>
  <si>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</si>
  <si>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</si>
  <si>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</si>
  <si>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</si>
  <si>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</si>
  <si>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</si>
  <si>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</si>
  <si>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</si>
  <si>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</si>
  <si>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</si>
  <si>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</si>
  <si>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</si>
  <si>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</si>
  <si>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</si>
  <si>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</si>
  <si>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</si>
  <si>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</si>
  <si>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</si>
  <si>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</si>
  <si>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</si>
  <si>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</si>
  <si>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</si>
  <si>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</si>
  <si>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</si>
  <si>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</si>
  <si>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</si>
  <si>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</si>
  <si>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</si>
  <si>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</si>
  <si>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</si>
  <si>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</si>
  <si>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</si>
  <si>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</si>
  <si>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</si>
  <si>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</si>
  <si>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</si>
  <si>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</si>
  <si>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</si>
  <si>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</si>
  <si>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</si>
  <si>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</si>
  <si>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</si>
  <si>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</si>
  <si>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</si>
  <si>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</si>
  <si>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</si>
  <si>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</si>
  <si>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</si>
  <si>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</si>
  <si>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</si>
  <si>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</si>
  <si>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</si>
  <si>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</si>
  <si>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</si>
  <si>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</si>
  <si>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</si>
  <si>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</si>
  <si>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</si>
  <si>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</si>
  <si>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</si>
  <si>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</si>
  <si>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</si>
  <si>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</si>
  <si>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</si>
  <si>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</si>
  <si>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</si>
  <si>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</si>
  <si>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</si>
  <si>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</si>
  <si>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</si>
  <si>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</si>
  <si>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</si>
  <si>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</si>
  <si>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</si>
  <si>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</si>
  <si>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</si>
  <si>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</si>
  <si>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</si>
  <si>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</si>
  <si>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</si>
  <si>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</si>
  <si>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</si>
  <si>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</si>
  <si>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</si>
  <si>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</si>
  <si>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</si>
  <si>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</si>
  <si>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</si>
  <si>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</si>
  <si>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</si>
  <si>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</si>
  <si>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</si>
  <si>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</si>
  <si>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</si>
  <si>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</si>
  <si>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</si>
  <si>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</si>
  <si>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</si>
  <si>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</si>
  <si>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</si>
  <si>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</si>
  <si>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</si>
  <si>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</si>
  <si>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</si>
  <si>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</si>
  <si>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</si>
  <si>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</si>
  <si>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</si>
  <si>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</si>
  <si>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</si>
  <si>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</si>
  <si>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</si>
  <si>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</si>
  <si>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</si>
  <si>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</si>
  <si>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</si>
  <si>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</si>
  <si>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</si>
  <si>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</si>
  <si>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</si>
  <si>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</si>
  <si>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</si>
  <si>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</si>
  <si>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</si>
  <si>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</si>
  <si>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</si>
  <si>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</si>
  <si>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</si>
  <si>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</si>
  <si>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</si>
  <si>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</si>
  <si>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</si>
  <si>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</si>
  <si>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</si>
  <si>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</si>
  <si>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</si>
  <si>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</si>
  <si>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</si>
  <si>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</si>
  <si>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</si>
  <si>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</si>
  <si>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</si>
  <si>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</si>
  <si>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</si>
  <si>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</si>
  <si>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</si>
  <si>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</si>
  <si>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</si>
  <si>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</si>
  <si>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</si>
  <si>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</si>
  <si>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</si>
  <si>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</si>
  <si>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</si>
  <si>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</si>
  <si>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</si>
  <si>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</si>
  <si>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</si>
  <si>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</si>
  <si>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</si>
  <si>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</si>
  <si>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</si>
  <si>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</si>
  <si>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</si>
  <si>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</si>
  <si>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</si>
  <si>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</si>
  <si>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</si>
  <si>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</si>
  <si>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</si>
  <si>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</si>
  <si>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</si>
  <si>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</si>
  <si>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</si>
  <si>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</si>
  <si>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</si>
  <si>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</si>
  <si>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</si>
  <si>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</si>
  <si>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</si>
  <si>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</si>
  <si>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</si>
  <si>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</si>
  <si>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</si>
  <si>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</si>
  <si>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</si>
  <si>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</si>
  <si>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</si>
  <si>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</si>
  <si>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</si>
  <si>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</si>
  <si>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</si>
  <si>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</si>
  <si>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</si>
  <si>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</si>
  <si>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</si>
  <si>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</si>
  <si>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</si>
  <si>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</si>
  <si>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</si>
  <si>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</si>
  <si>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</si>
  <si>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</si>
  <si>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</si>
  <si>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</si>
  <si>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</si>
  <si>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</si>
  <si>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</si>
  <si>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</si>
  <si>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</si>
  <si>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</si>
  <si>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</si>
  <si>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</si>
  <si>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</si>
  <si>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</si>
  <si>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</si>
  <si>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</si>
  <si>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</si>
  <si>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</si>
  <si>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</si>
  <si>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</si>
  <si>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</si>
  <si>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</si>
  <si>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</si>
  <si>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</si>
  <si>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</si>
  <si>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</si>
  <si>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</si>
  <si>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</si>
  <si>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</si>
  <si>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</si>
  <si>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</si>
  <si>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</si>
  <si>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</si>
  <si>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</si>
  <si>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</si>
  <si>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</si>
  <si>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</si>
  <si>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</si>
  <si>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</si>
  <si>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</si>
  <si>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</si>
  <si>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</si>
  <si>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</si>
  <si>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</si>
  <si>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</si>
  <si>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</si>
  <si>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</si>
  <si>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</si>
  <si>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</si>
  <si>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</si>
  <si>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</si>
  <si>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</si>
  <si>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</si>
  <si>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</si>
  <si>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</si>
  <si>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</si>
  <si>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</si>
  <si>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</si>
  <si>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</si>
  <si>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</si>
  <si>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</si>
  <si>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</si>
  <si>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</si>
  <si>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</si>
  <si>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</si>
  <si>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</si>
  <si>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</si>
  <si>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</si>
  <si>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</si>
  <si>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</si>
  <si>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</si>
  <si>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</si>
  <si>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</si>
  <si>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</si>
  <si>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</si>
  <si>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</si>
  <si>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</si>
  <si>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</si>
  <si>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</si>
  <si>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</si>
  <si>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</si>
  <si>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</si>
  <si>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</si>
  <si>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</si>
  <si>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</si>
  <si>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</si>
  <si>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</si>
  <si>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</si>
  <si>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</si>
  <si>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</si>
  <si>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</si>
  <si>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</si>
  <si>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</si>
  <si>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</si>
  <si>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</si>
  <si>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</si>
  <si>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</si>
  <si>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</si>
  <si>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</si>
  <si>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</si>
  <si>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</si>
  <si>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</si>
  <si>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</si>
  <si>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</si>
  <si>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</si>
  <si>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</si>
  <si>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</si>
  <si>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</si>
  <si>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</si>
  <si>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</si>
  <si>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</si>
  <si>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</si>
  <si>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</si>
  <si>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</si>
  <si>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</si>
  <si>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</si>
  <si>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</si>
  <si>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</si>
  <si>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</si>
  <si>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</si>
  <si>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</si>
  <si>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</si>
  <si>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</si>
  <si>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</si>
  <si>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</si>
  <si>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</si>
  <si>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</si>
  <si>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</si>
  <si>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</si>
  <si>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</si>
  <si>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</si>
  <si>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</si>
  <si>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</si>
  <si>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</si>
  <si>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</si>
  <si>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</si>
  <si>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</si>
  <si>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</si>
  <si>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</si>
  <si>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</si>
  <si>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</si>
  <si>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</si>
  <si>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</si>
  <si>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</si>
  <si>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</si>
  <si>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</si>
  <si>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</si>
  <si>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</si>
  <si>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</si>
  <si>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</si>
  <si>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</si>
  <si>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</si>
  <si>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</si>
  <si>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</si>
  <si>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</si>
  <si>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</si>
  <si>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</si>
  <si>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</si>
  <si>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</si>
  <si>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</si>
  <si>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</si>
  <si>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</si>
  <si>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</si>
  <si>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</si>
  <si>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</si>
  <si>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</si>
  <si>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</si>
  <si>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</si>
  <si>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</si>
  <si>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</si>
  <si>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</si>
  <si>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</si>
  <si>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</si>
  <si>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</si>
  <si>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</si>
  <si>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</si>
  <si>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</si>
  <si>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</si>
  <si>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</si>
  <si>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</si>
  <si>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</si>
  <si>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</si>
  <si>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</si>
  <si>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</si>
  <si>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</si>
  <si>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</si>
  <si>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</si>
  <si>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</si>
  <si>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</si>
  <si>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</si>
  <si>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</si>
  <si>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</si>
  <si>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</si>
  <si>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</si>
  <si>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</si>
  <si>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</si>
  <si>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</si>
  <si>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</si>
  <si>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</si>
  <si>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</si>
  <si>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</si>
  <si>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</si>
  <si>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</si>
  <si>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</si>
  <si>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</si>
  <si>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</si>
  <si>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</si>
  <si>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</si>
  <si>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</si>
  <si>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</si>
  <si>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</si>
  <si>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</si>
  <si>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</si>
  <si>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</si>
  <si>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</si>
  <si>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</si>
  <si>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</si>
  <si>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</si>
  <si>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</si>
  <si>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</si>
  <si>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</si>
  <si>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</si>
  <si>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</si>
  <si>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</si>
  <si>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</si>
  <si>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</si>
  <si>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</si>
  <si>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</si>
  <si>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</si>
  <si>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</si>
  <si>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</si>
  <si>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</si>
  <si>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</si>
  <si>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</si>
  <si>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</si>
  <si>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</si>
  <si>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</si>
  <si>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</si>
  <si>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</si>
  <si>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</si>
  <si>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</si>
  <si>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</si>
  <si>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</si>
  <si>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</si>
  <si>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</si>
  <si>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</si>
  <si>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</si>
  <si>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</si>
  <si>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</si>
  <si>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</si>
  <si>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</si>
  <si>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</si>
  <si>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</si>
  <si>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</si>
  <si>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</si>
  <si>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</si>
  <si>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</si>
  <si>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</si>
  <si>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</si>
  <si>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</si>
  <si>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</si>
  <si>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</si>
  <si>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</si>
  <si>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</si>
  <si>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</si>
  <si>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</si>
  <si>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</si>
  <si>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</si>
  <si>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</si>
  <si>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</si>
  <si>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</si>
  <si>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</si>
  <si>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</si>
  <si>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</si>
  <si>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</si>
  <si>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</si>
  <si>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</si>
  <si>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</si>
  <si>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</si>
  <si>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</si>
  <si>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</si>
  <si>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</si>
  <si>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</si>
  <si>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</si>
  <si>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</si>
  <si>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</si>
  <si>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</si>
  <si>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</si>
  <si>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</si>
  <si>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</si>
  <si>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</si>
  <si>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</si>
  <si>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</si>
  <si>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</si>
  <si>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</si>
  <si>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</si>
  <si>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</si>
  <si>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</si>
  <si>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</si>
  <si>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</si>
  <si>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</si>
  <si>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</si>
  <si>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</si>
  <si>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</si>
  <si>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</si>
  <si>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</si>
  <si>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</si>
  <si>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</si>
  <si>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</si>
  <si>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</si>
  <si>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</si>
  <si>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</si>
  <si>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</si>
  <si>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</si>
  <si>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</si>
  <si>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</si>
  <si>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</si>
  <si>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</si>
  <si>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</si>
  <si>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</si>
  <si>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</si>
  <si>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</si>
  <si>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</si>
  <si>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</si>
  <si>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</si>
  <si>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</si>
  <si>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</si>
  <si>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</si>
  <si>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</si>
  <si>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</si>
  <si>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</si>
  <si>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</si>
  <si>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</si>
  <si>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</si>
  <si>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</si>
  <si>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</si>
  <si>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</si>
  <si>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</si>
  <si>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</si>
  <si>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</si>
  <si>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</si>
  <si>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</si>
  <si>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</si>
  <si>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</si>
  <si>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</si>
  <si>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</si>
  <si>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</si>
  <si>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</si>
  <si>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</si>
  <si>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</si>
  <si>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</si>
  <si>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</si>
  <si>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</si>
  <si>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</si>
  <si>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</si>
  <si>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</si>
  <si>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</si>
  <si>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</si>
  <si>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</si>
  <si>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</si>
  <si>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</si>
  <si>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</si>
  <si>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</si>
  <si>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</si>
  <si>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</si>
  <si>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</si>
  <si>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</si>
  <si>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</si>
  <si>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</si>
  <si>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</si>
  <si>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</si>
  <si>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</si>
  <si>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</si>
  <si>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</si>
  <si>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</si>
  <si>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</si>
  <si>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</si>
  <si>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</si>
  <si>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</si>
  <si>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</si>
  <si>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</si>
  <si>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</si>
  <si>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</si>
  <si>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</si>
  <si>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</si>
  <si>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</si>
  <si>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</si>
  <si>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</si>
  <si>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</si>
  <si>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</si>
  <si>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</si>
  <si>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</si>
  <si>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</si>
  <si>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</si>
  <si>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</si>
  <si>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</si>
  <si>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</si>
  <si>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</si>
  <si>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</si>
  <si>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</si>
  <si>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</si>
  <si>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</si>
  <si>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</si>
  <si>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</si>
  <si>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</si>
  <si>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</si>
  <si>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</si>
  <si>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</si>
  <si>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</si>
  <si>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</si>
  <si>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</si>
  <si>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</si>
  <si>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</si>
  <si>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</si>
  <si>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</si>
  <si>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</si>
  <si>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</si>
  <si>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</si>
  <si>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</si>
  <si>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</si>
  <si>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</si>
  <si>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</si>
  <si>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</si>
  <si>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</si>
  <si>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</si>
  <si>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</si>
  <si>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</si>
  <si>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</si>
  <si>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</si>
  <si>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</si>
  <si>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</si>
  <si>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</si>
  <si>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</si>
  <si>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</si>
  <si>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</si>
  <si>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</si>
  <si>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</si>
  <si>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</si>
  <si>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</si>
  <si>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</si>
  <si>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</si>
  <si>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</si>
  <si>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</si>
  <si>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</si>
  <si>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</si>
  <si>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</si>
  <si>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</si>
  <si>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</si>
  <si>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</si>
  <si>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</si>
  <si>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</si>
  <si>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</si>
  <si>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</si>
  <si>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</si>
  <si>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</si>
  <si>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</si>
  <si>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</si>
  <si>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</si>
  <si>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</si>
  <si>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</si>
  <si>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</si>
  <si>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</si>
  <si>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</si>
  <si>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</si>
  <si>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</si>
  <si>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</si>
  <si>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</si>
  <si>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</si>
  <si>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</si>
  <si>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</si>
  <si>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</si>
  <si>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</si>
  <si>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</si>
  <si>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</si>
  <si>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</si>
  <si>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</si>
  <si>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</si>
  <si>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</si>
  <si>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</si>
  <si>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</si>
  <si>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</si>
  <si>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</si>
  <si>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</si>
  <si>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</si>
  <si>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</si>
  <si>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</si>
  <si>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</si>
  <si>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</si>
  <si>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</si>
  <si>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</si>
  <si>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</si>
  <si>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</si>
  <si>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</si>
  <si>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</si>
  <si>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</si>
  <si>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</si>
  <si>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</si>
  <si>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</si>
  <si>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</si>
  <si>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</si>
  <si>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</si>
  <si>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</si>
  <si>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</si>
  <si>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</si>
  <si>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</si>
  <si>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</si>
  <si>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</si>
  <si>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</si>
  <si>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</si>
  <si>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</si>
  <si>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</si>
  <si>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</si>
  <si>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</si>
  <si>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</si>
  <si>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</si>
  <si>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</si>
  <si>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</si>
  <si>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</si>
  <si>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</si>
  <si>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</si>
  <si>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</si>
  <si>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</si>
  <si>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</si>
  <si>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</si>
  <si>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</si>
  <si>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</si>
  <si>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</si>
  <si>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</si>
  <si>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</si>
  <si>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</si>
  <si>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</si>
  <si>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</si>
  <si>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</si>
  <si>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</si>
  <si>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</si>
  <si>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</si>
  <si>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</si>
  <si>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</si>
  <si>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</si>
  <si>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</si>
  <si>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</si>
  <si>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</si>
  <si>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</si>
  <si>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</si>
  <si>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</si>
  <si>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</si>
  <si>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</si>
  <si>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</si>
  <si>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</si>
  <si>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</si>
  <si>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</si>
  <si>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</si>
  <si>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</si>
  <si>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</si>
  <si>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</si>
  <si>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</si>
  <si>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</si>
  <si>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</si>
  <si>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</si>
  <si>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</si>
  <si>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</si>
  <si>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</si>
  <si>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</si>
  <si>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</si>
  <si>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</si>
  <si>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</si>
  <si>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</si>
  <si>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</si>
  <si>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</si>
  <si>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</si>
  <si>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</si>
  <si>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</si>
  <si>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</si>
  <si>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</si>
  <si>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</si>
  <si>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</si>
  <si>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</si>
  <si>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</si>
  <si>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</si>
  <si>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</si>
  <si>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</si>
  <si>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</si>
  <si>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</si>
  <si>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</si>
  <si>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</si>
  <si>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</si>
  <si>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</si>
  <si>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</si>
  <si>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</si>
  <si>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</si>
  <si>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</si>
  <si>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</si>
  <si>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</si>
  <si>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</si>
  <si>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</si>
  <si>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</si>
  <si>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</si>
  <si>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</si>
  <si>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</si>
  <si>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</si>
  <si>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</si>
  <si>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</si>
  <si>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</si>
  <si>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</si>
  <si>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</si>
  <si>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</si>
  <si>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</si>
  <si>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</si>
  <si>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</si>
  <si>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</si>
  <si>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</si>
  <si>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</si>
  <si>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</si>
  <si>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</si>
  <si>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</si>
  <si>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</si>
  <si>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</si>
  <si>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</si>
  <si>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</si>
  <si>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</si>
  <si>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</si>
  <si>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</si>
  <si>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</si>
  <si>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</si>
  <si>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</si>
  <si>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</si>
  <si>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</si>
  <si>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</si>
  <si>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</si>
  <si>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</si>
  <si>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</si>
  <si>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</si>
  <si>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</si>
  <si>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</si>
  <si>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</si>
  <si>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</si>
  <si>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</si>
  <si>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</si>
  <si>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</si>
  <si>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</si>
  <si>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</si>
  <si>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</si>
  <si>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</si>
  <si>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</si>
  <si>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</si>
  <si>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</si>
  <si>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</si>
  <si>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</si>
  <si>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</si>
  <si>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</si>
  <si>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</si>
  <si>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</si>
  <si>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</si>
  <si>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</si>
  <si>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</si>
  <si>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</si>
  <si>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</si>
  <si>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</si>
  <si>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</si>
  <si>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</si>
  <si>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</si>
  <si>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</si>
  <si>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</si>
  <si>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</si>
  <si>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</si>
  <si>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</si>
  <si>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</si>
  <si>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</si>
  <si>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</si>
  <si>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</si>
  <si>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</si>
  <si>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</si>
  <si>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</si>
  <si>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</si>
  <si>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</si>
  <si>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</si>
  <si>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</si>
  <si>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</si>
  <si>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</si>
  <si>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</si>
  <si>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</si>
  <si>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</si>
  <si>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</si>
  <si>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</si>
  <si>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</si>
  <si>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</si>
  <si>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</si>
  <si>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</si>
  <si>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</si>
  <si>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</si>
  <si>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</si>
  <si>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</si>
  <si>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</si>
  <si>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</si>
  <si>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</si>
  <si>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</si>
  <si>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</si>
  <si>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</si>
  <si>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</si>
  <si>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</si>
  <si>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</si>
  <si>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</si>
  <si>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</si>
  <si>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</si>
  <si>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</si>
  <si>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</si>
  <si>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</si>
  <si>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</si>
  <si>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</si>
  <si>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</si>
  <si>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</si>
  <si>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</si>
  <si>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</si>
  <si>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</si>
  <si>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</si>
  <si>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</si>
  <si>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</si>
  <si>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</si>
  <si>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</si>
  <si>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</si>
  <si>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</si>
  <si>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</si>
  <si>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</si>
  <si>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</si>
  <si>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</si>
  <si>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</si>
  <si>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</si>
  <si>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</si>
  <si>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</si>
  <si>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</si>
  <si>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</si>
  <si>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</si>
  <si>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</si>
  <si>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</si>
  <si>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</si>
  <si>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</si>
  <si>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</si>
  <si>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</si>
  <si>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</si>
  <si>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</si>
  <si>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</si>
  <si>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</si>
  <si>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</si>
  <si>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</si>
  <si>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</si>
  <si>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</si>
  <si>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</si>
  <si>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</si>
  <si>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</si>
  <si>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</si>
  <si>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</si>
  <si>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</si>
  <si>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</si>
  <si>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</si>
  <si>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</si>
  <si>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</si>
  <si>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</si>
  <si>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</si>
  <si>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</si>
  <si>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</si>
  <si>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</si>
  <si>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</si>
  <si>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</si>
  <si>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</si>
  <si>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</si>
  <si>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</si>
  <si>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</si>
  <si>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</si>
  <si>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</si>
  <si>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</si>
  <si>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</si>
  <si>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</si>
  <si>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</si>
  <si>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</si>
  <si>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</si>
  <si>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</si>
  <si>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</si>
  <si>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</si>
  <si>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</si>
  <si>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</si>
  <si>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</si>
  <si>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</si>
  <si>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</si>
  <si>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</si>
  <si>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</si>
  <si>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</si>
  <si>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</si>
  <si>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</si>
  <si>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</si>
  <si>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</si>
  <si>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</si>
  <si>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</si>
  <si>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</si>
  <si>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</si>
  <si>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</si>
  <si>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</si>
  <si>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</si>
  <si>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</si>
  <si>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</si>
  <si>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</si>
  <si>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</si>
  <si>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</si>
  <si>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</si>
  <si>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</si>
  <si>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</si>
  <si>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</si>
  <si>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</si>
  <si>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</si>
  <si>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</si>
  <si>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</si>
  <si>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</si>
  <si>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</si>
  <si>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</si>
  <si>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</si>
  <si>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</si>
  <si>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</si>
  <si>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</si>
  <si>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</si>
  <si>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</si>
  <si>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</si>
  <si>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</si>
  <si>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</si>
  <si>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</si>
  <si>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</si>
  <si>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</si>
  <si>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</si>
  <si>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</si>
  <si>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</si>
  <si>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</si>
  <si>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</si>
  <si>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</si>
  <si>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</si>
  <si>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</si>
  <si>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</si>
  <si>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</si>
  <si>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</si>
  <si>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</si>
  <si>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</si>
  <si>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</si>
  <si>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</si>
  <si>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</si>
  <si>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</si>
  <si>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</si>
  <si>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</si>
  <si>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</si>
  <si>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</si>
  <si>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</si>
  <si>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</si>
  <si>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</si>
  <si>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</si>
  <si>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</si>
  <si>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</si>
  <si>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</si>
  <si>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</si>
  <si>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</si>
  <si>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</si>
  <si>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</si>
  <si>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</si>
  <si>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</si>
  <si>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</si>
  <si>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</si>
  <si>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</si>
  <si>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</si>
  <si>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</si>
  <si>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</si>
  <si>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</si>
  <si>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</si>
  <si>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</si>
  <si>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</si>
  <si>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</si>
  <si>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</si>
  <si>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</si>
  <si>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</si>
  <si>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</si>
  <si>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</si>
  <si>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</si>
  <si>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</si>
  <si>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</si>
  <si>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</si>
  <si>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</si>
  <si>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</si>
  <si>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</si>
  <si>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</si>
  <si>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</si>
  <si>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</si>
  <si>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</si>
  <si>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</si>
  <si>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</si>
  <si>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</si>
  <si>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</si>
  <si>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</si>
  <si>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</si>
  <si>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</si>
  <si>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</si>
  <si>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</si>
  <si>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</si>
  <si>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</si>
  <si>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</si>
  <si>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</si>
  <si>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</si>
  <si>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</si>
  <si>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</si>
  <si>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</si>
  <si>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</si>
  <si>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</si>
  <si>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</si>
  <si>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</si>
  <si>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</si>
  <si>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</si>
  <si>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</si>
  <si>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</si>
  <si>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</si>
  <si>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</si>
  <si>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</si>
  <si>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</si>
  <si>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</si>
  <si>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</si>
  <si>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</si>
  <si>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</si>
  <si>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</si>
  <si>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</si>
  <si>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</si>
  <si>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</si>
  <si>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</si>
  <si>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</si>
  <si>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</si>
  <si>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</si>
  <si>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</si>
  <si>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</si>
  <si>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</si>
  <si>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</si>
  <si>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</si>
  <si>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</si>
  <si>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</si>
  <si>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</si>
  <si>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</si>
  <si>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</si>
  <si>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</si>
  <si>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</si>
  <si>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</si>
  <si>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</si>
  <si>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</si>
  <si>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</si>
  <si>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</si>
  <si>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</si>
  <si>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</si>
  <si>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</si>
  <si>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</si>
  <si>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</si>
  <si>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</si>
  <si>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</si>
  <si>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</si>
  <si>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</si>
  <si>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</si>
  <si>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</si>
  <si>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</si>
  <si>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</si>
  <si>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</si>
  <si>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</si>
  <si>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</si>
  <si>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</si>
  <si>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</si>
  <si>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</si>
  <si>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</si>
  <si>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</si>
  <si>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</si>
  <si>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</si>
  <si>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</si>
  <si>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</si>
  <si>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</si>
  <si>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</si>
  <si>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</si>
  <si>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</si>
  <si>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</si>
  <si>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</si>
  <si>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</si>
  <si>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</si>
  <si>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</si>
  <si>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</si>
  <si>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</si>
  <si>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</si>
  <si>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</si>
  <si>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</si>
  <si>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</si>
  <si>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</si>
  <si>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</si>
  <si>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</si>
  <si>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</si>
  <si>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</si>
  <si>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</si>
  <si>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</si>
  <si>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</si>
  <si>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</si>
  <si>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</si>
  <si>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</si>
  <si>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</si>
  <si>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</si>
  <si>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</si>
  <si>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</si>
  <si>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</si>
  <si>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</si>
  <si>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</si>
  <si>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</si>
  <si>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</si>
  <si>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</si>
  <si>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</si>
  <si>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</si>
  <si>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</si>
  <si>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</si>
  <si>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</si>
  <si>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</si>
  <si>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</si>
  <si>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</si>
  <si>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</si>
  <si>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</si>
  <si>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</si>
  <si>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</si>
  <si>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</si>
  <si>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</si>
  <si>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</si>
  <si>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</si>
  <si>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</si>
  <si>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</si>
  <si>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</si>
  <si>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</si>
  <si>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</si>
  <si>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</si>
  <si>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</si>
  <si>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</si>
  <si>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</si>
  <si>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</si>
  <si>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</si>
  <si>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</si>
  <si>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</si>
  <si>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</si>
  <si>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</si>
  <si>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</si>
  <si>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</si>
  <si>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</si>
  <si>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</si>
  <si>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</si>
  <si>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</si>
  <si>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</si>
  <si>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</si>
  <si>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</si>
  <si>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</si>
  <si>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</si>
  <si>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</si>
  <si>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</si>
  <si>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</si>
  <si>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</si>
  <si>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</si>
  <si>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</si>
  <si>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</si>
  <si>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</si>
  <si>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</si>
  <si>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</si>
  <si>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</si>
  <si>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</si>
  <si>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</si>
  <si>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</si>
  <si>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</si>
  <si>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</si>
  <si>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</si>
  <si>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</si>
  <si>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</si>
  <si>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</si>
  <si>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</si>
  <si>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</si>
  <si>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</si>
  <si>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</si>
  <si>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</si>
  <si>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</si>
  <si>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</si>
  <si>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</si>
  <si>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</si>
  <si>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</si>
  <si>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</si>
  <si>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</si>
  <si>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</si>
  <si>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</si>
  <si>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</si>
  <si>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</si>
  <si>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</si>
  <si>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</si>
  <si>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</si>
  <si>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</si>
  <si>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</si>
  <si>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</si>
  <si>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</si>
  <si>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</si>
  <si>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</si>
  <si>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</si>
  <si>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</si>
  <si>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</si>
  <si>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</si>
  <si>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</si>
  <si>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</si>
  <si>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</si>
  <si>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</si>
  <si>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</si>
  <si>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</si>
  <si>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</si>
  <si>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</si>
  <si>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</si>
  <si>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</si>
  <si>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</si>
  <si>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</si>
  <si>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</si>
  <si>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</si>
  <si>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</si>
  <si>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</si>
  <si>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</si>
  <si>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</si>
  <si>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</si>
  <si>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</si>
  <si>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</si>
  <si>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</si>
  <si>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</si>
  <si>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</si>
  <si>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</si>
  <si>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</si>
  <si>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</si>
  <si>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</si>
  <si>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</si>
  <si>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</si>
  <si>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</si>
  <si>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</si>
  <si>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</si>
  <si>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</si>
  <si>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</si>
  <si>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</si>
  <si>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</si>
  <si>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</si>
  <si>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</si>
  <si>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</si>
  <si>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</si>
  <si>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</si>
  <si>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</si>
  <si>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</si>
  <si>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</si>
  <si>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</si>
  <si>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</si>
  <si>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</si>
  <si>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</si>
  <si>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</si>
  <si>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</si>
  <si>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</si>
  <si>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</si>
  <si>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</si>
  <si>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</si>
  <si>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</si>
  <si>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</si>
  <si>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</si>
  <si>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</si>
  <si>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</si>
  <si>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</si>
  <si>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</si>
  <si>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</si>
  <si>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</si>
  <si>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</si>
  <si>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</si>
  <si>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</si>
  <si>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</si>
  <si>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</si>
  <si>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</si>
  <si>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</si>
  <si>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</si>
  <si>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</si>
  <si>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</si>
  <si>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</si>
  <si>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</si>
  <si>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</si>
  <si>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</si>
  <si>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</si>
  <si>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</si>
  <si>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</si>
  <si>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</si>
  <si>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</si>
  <si>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</si>
  <si>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</si>
  <si>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</si>
  <si>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</si>
  <si>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</si>
  <si>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</si>
  <si>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</si>
  <si>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</si>
  <si>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</si>
  <si>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</si>
  <si>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</si>
  <si>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</si>
  <si>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</si>
  <si>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</si>
  <si>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</si>
  <si>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</si>
  <si>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</si>
  <si>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</si>
  <si>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</si>
  <si>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</si>
  <si>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</si>
  <si>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</si>
  <si>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</si>
  <si>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</si>
  <si>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</si>
  <si>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</si>
  <si>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</si>
  <si>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</si>
  <si>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</si>
  <si>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</si>
  <si>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</si>
  <si>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</si>
  <si>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</si>
  <si>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</si>
  <si>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</si>
  <si>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</si>
  <si>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</si>
  <si>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</si>
  <si>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</si>
  <si>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</si>
  <si>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</si>
  <si>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</si>
  <si>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</si>
  <si>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</si>
  <si>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</si>
  <si>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</si>
  <si>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</si>
  <si>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</si>
  <si>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</si>
  <si>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</si>
  <si>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</si>
  <si>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</si>
  <si>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</si>
  <si>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</si>
  <si>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</si>
  <si>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</si>
  <si>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</si>
  <si>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</si>
  <si>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</si>
  <si>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</si>
  <si>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</si>
  <si>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</si>
  <si>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</si>
  <si>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</si>
  <si>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</si>
  <si>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</si>
  <si>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</si>
  <si>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</si>
  <si>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</si>
  <si>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</si>
  <si>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</si>
  <si>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</si>
  <si>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</si>
  <si>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</si>
  <si>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</si>
  <si>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</si>
  <si>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</si>
  <si>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</si>
  <si>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</si>
  <si>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</si>
  <si>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</si>
  <si>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</si>
  <si>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</si>
  <si>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</si>
  <si>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</si>
  <si>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</si>
  <si>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</si>
  <si>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</si>
  <si>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</si>
  <si>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</si>
  <si>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</si>
  <si>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</si>
  <si>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</si>
  <si>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</si>
  <si>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</si>
  <si>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</si>
  <si>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</si>
  <si>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</si>
  <si>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</si>
  <si>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</si>
  <si>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</si>
  <si>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</si>
  <si>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</si>
  <si>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</si>
  <si>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</si>
  <si>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</si>
  <si>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</si>
  <si>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</si>
  <si>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</si>
  <si>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</si>
  <si>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</si>
  <si>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</si>
  <si>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</si>
  <si>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</si>
  <si>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</si>
  <si>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</si>
  <si>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</si>
  <si>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</si>
  <si>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</si>
  <si>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</si>
  <si>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</si>
  <si>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</si>
  <si>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</si>
  <si>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</si>
  <si>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</si>
  <si>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</si>
  <si>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</si>
  <si>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</si>
  <si>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</si>
  <si>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</si>
  <si>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</si>
  <si>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</si>
  <si>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</si>
  <si>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</si>
  <si>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</si>
  <si>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</si>
  <si>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</si>
  <si>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</si>
  <si>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</si>
  <si>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</si>
  <si>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</si>
  <si>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</si>
  <si>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</si>
  <si>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</si>
  <si>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</si>
  <si>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</si>
  <si>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</si>
  <si>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</si>
  <si>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</si>
  <si>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</si>
  <si>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</si>
  <si>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</si>
  <si>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</si>
  <si>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</si>
  <si>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</si>
  <si>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</si>
  <si>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</si>
  <si>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</si>
  <si>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</si>
  <si>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</si>
  <si>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</si>
  <si>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</si>
  <si>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</si>
  <si>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</si>
  <si>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</si>
  <si>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</si>
  <si>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</si>
  <si>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</si>
  <si>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</si>
  <si>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</si>
  <si>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</si>
  <si>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</si>
  <si>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</si>
  <si>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</si>
  <si>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</si>
  <si>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</si>
  <si>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</si>
  <si>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</si>
  <si>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</si>
  <si>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</si>
  <si>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</si>
  <si>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</si>
  <si>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</si>
  <si>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</si>
  <si>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</si>
  <si>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</si>
  <si>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</si>
  <si>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</si>
  <si>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</si>
  <si>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</si>
  <si>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</si>
  <si>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</si>
  <si>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</si>
  <si>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</si>
  <si>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</si>
  <si>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</si>
  <si>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</si>
  <si>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</si>
  <si>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</si>
  <si>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</si>
  <si>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</si>
  <si>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</si>
  <si>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</si>
  <si>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</si>
  <si>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</si>
  <si>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</si>
  <si>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</si>
  <si>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</si>
  <si>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</si>
  <si>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</si>
  <si>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</si>
  <si>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</si>
  <si>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</si>
  <si>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</si>
  <si>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</si>
  <si>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</si>
  <si>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</si>
  <si>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</si>
  <si>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</si>
  <si>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</si>
  <si>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</si>
  <si>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</si>
  <si>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</si>
  <si>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</si>
  <si>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</si>
  <si>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</si>
  <si>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</si>
  <si>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</si>
  <si>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</si>
  <si>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</si>
  <si>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</si>
  <si>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</si>
  <si>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</si>
  <si>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</si>
  <si>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</si>
  <si>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</si>
  <si>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</si>
  <si>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</si>
  <si>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</si>
  <si>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</si>
  <si>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</si>
  <si>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</si>
  <si>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</si>
  <si>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</si>
  <si>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</si>
  <si>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</si>
  <si>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</si>
  <si>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</si>
  <si>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</si>
  <si>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</si>
  <si>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</si>
  <si>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</si>
  <si>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</si>
  <si>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</si>
  <si>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</si>
  <si>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</si>
  <si>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</si>
  <si>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</si>
  <si>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</si>
  <si>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</si>
  <si>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</si>
  <si>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</si>
  <si>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</si>
  <si>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</si>
  <si>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</si>
  <si>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</si>
  <si>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</si>
  <si>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</si>
  <si>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</si>
  <si>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</si>
  <si>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</si>
  <si>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</si>
  <si>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</si>
  <si>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</si>
  <si>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</si>
  <si>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</si>
  <si>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</si>
  <si>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</si>
  <si>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</si>
  <si>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</si>
  <si>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</si>
  <si>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</si>
  <si>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</si>
  <si>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</si>
  <si>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</si>
  <si>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</si>
  <si>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</si>
  <si>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</si>
  <si>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</si>
  <si>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</si>
  <si>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</si>
  <si>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</si>
  <si>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</si>
  <si>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</si>
  <si>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</si>
  <si>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</si>
  <si>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</si>
  <si>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</si>
  <si>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</si>
  <si>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</si>
  <si>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</si>
  <si>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</si>
  <si>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</si>
  <si>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</si>
  <si>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</si>
  <si>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</si>
  <si>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</si>
  <si>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</si>
  <si>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</si>
  <si>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</si>
  <si>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</si>
  <si>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</si>
  <si>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</si>
  <si>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</si>
  <si>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</si>
  <si>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</si>
  <si>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</si>
  <si>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</si>
  <si>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</si>
  <si>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</si>
  <si>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</si>
  <si>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</si>
  <si>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</si>
  <si>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</si>
  <si>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</si>
  <si>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</si>
  <si>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</si>
  <si>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</si>
  <si>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</si>
  <si>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</si>
  <si>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</si>
  <si>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</si>
  <si>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</si>
  <si>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</si>
  <si>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</si>
  <si>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</si>
  <si>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</si>
  <si>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</si>
  <si>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</si>
  <si>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</si>
  <si>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</si>
  <si>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</si>
  <si>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</si>
  <si>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</si>
  <si>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</si>
  <si>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</si>
  <si>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</si>
  <si>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</si>
  <si>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</si>
  <si>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</si>
  <si>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</si>
  <si>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</si>
  <si>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</si>
  <si>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</si>
  <si>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</si>
  <si>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</si>
  <si>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</si>
  <si>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</si>
  <si>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</si>
  <si>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</si>
  <si>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</si>
  <si>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</si>
  <si>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</si>
  <si>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</si>
  <si>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</si>
  <si>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</si>
  <si>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</si>
  <si>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</si>
  <si>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</si>
  <si>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</si>
  <si>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</si>
  <si>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</si>
  <si>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</si>
  <si>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</si>
  <si>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</si>
  <si>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</si>
  <si>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</si>
  <si>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</si>
  <si>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</si>
  <si>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</si>
  <si>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</si>
  <si>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</si>
  <si>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</si>
  <si>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</si>
  <si>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</si>
  <si>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</si>
  <si>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</si>
  <si>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</si>
  <si>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</si>
  <si>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</si>
  <si>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</si>
  <si>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</si>
  <si>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</si>
  <si>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</si>
  <si>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</si>
  <si>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</si>
  <si>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</si>
  <si>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</si>
  <si>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</si>
  <si>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</si>
  <si>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</si>
  <si>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</si>
  <si>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</si>
  <si>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</si>
  <si>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</si>
  <si>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</si>
  <si>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</si>
  <si>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</si>
  <si>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</si>
  <si>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</si>
  <si>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</si>
  <si>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</si>
  <si>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</si>
  <si>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</si>
  <si>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</si>
  <si>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</si>
  <si>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</si>
  <si>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</si>
  <si>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</si>
  <si>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</si>
  <si>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</si>
  <si>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</si>
  <si>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</si>
  <si>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</si>
  <si>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</si>
  <si>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</si>
  <si>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</si>
  <si>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</si>
  <si>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</si>
  <si>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</si>
  <si>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</si>
  <si>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</si>
  <si>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</si>
  <si>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</si>
  <si>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</si>
  <si>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</si>
  <si>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</si>
  <si>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</si>
  <si>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</si>
  <si>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</si>
  <si>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</si>
  <si>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</si>
  <si>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</si>
  <si>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</si>
  <si>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</si>
  <si>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</si>
  <si>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</si>
  <si>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</si>
  <si>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</si>
  <si>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</si>
  <si>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</si>
  <si>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</si>
  <si>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</si>
  <si>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</si>
  <si>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</si>
  <si>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</si>
  <si>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</si>
  <si>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</si>
  <si>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</si>
  <si>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</si>
  <si>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</si>
  <si>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</si>
  <si>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</si>
  <si>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</si>
  <si>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</si>
  <si>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</si>
  <si>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</si>
  <si>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</si>
  <si>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</si>
  <si>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</si>
  <si>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</si>
  <si>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</si>
  <si>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</si>
  <si>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</si>
  <si>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</si>
  <si>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</si>
  <si>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</si>
  <si>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</si>
  <si>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</si>
  <si>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</si>
  <si>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</si>
  <si>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</si>
  <si>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</si>
  <si>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</si>
  <si>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</si>
  <si>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</si>
  <si>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</si>
  <si>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</si>
  <si>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</si>
  <si>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</si>
  <si>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</si>
  <si>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</si>
  <si>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</si>
  <si>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</si>
  <si>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</si>
  <si>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</si>
  <si>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</si>
  <si>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</si>
  <si>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</si>
  <si>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</si>
  <si>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</si>
  <si>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</si>
  <si>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</si>
  <si>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</si>
  <si>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</si>
  <si>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</si>
  <si>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</si>
  <si>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</si>
  <si>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</si>
  <si>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</si>
  <si>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</si>
  <si>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</si>
  <si>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</si>
  <si>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</si>
  <si>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</si>
  <si>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</si>
  <si>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</si>
  <si>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</si>
  <si>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</si>
  <si>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</si>
  <si>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</si>
  <si>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</si>
  <si>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</si>
  <si>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</si>
  <si>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</si>
  <si>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</si>
  <si>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</si>
  <si>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</si>
  <si>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</si>
  <si>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</si>
  <si>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</si>
  <si>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</si>
  <si>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</si>
  <si>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</si>
  <si>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</si>
  <si>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</si>
  <si>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</si>
  <si>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</si>
  <si>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</si>
  <si>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</si>
  <si>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</si>
  <si>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</si>
  <si>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</si>
  <si>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</si>
  <si>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</si>
  <si>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</si>
  <si>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</si>
  <si>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</si>
  <si>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</si>
  <si>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</si>
  <si>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</si>
  <si>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</si>
  <si>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</si>
  <si>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</si>
  <si>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</si>
  <si>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</si>
  <si>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</si>
  <si>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</si>
  <si>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</si>
  <si>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</si>
  <si>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</si>
  <si>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</si>
  <si>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</si>
  <si>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</si>
  <si>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</si>
  <si>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</si>
  <si>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</si>
  <si>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</si>
  <si>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</si>
  <si>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</si>
  <si>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</si>
  <si>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</si>
  <si>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</si>
  <si>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</si>
  <si>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</si>
  <si>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</si>
  <si>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</si>
  <si>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</si>
  <si>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</si>
  <si>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</si>
  <si>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</si>
  <si>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</si>
  <si>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</si>
  <si>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</si>
  <si>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</si>
  <si>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</si>
  <si>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</si>
  <si>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</si>
  <si>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</si>
  <si>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</si>
  <si>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</si>
  <si>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</si>
  <si>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</si>
  <si>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</si>
  <si>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</si>
  <si>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</si>
  <si>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</si>
  <si>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</si>
  <si>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</si>
  <si>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</si>
  <si>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</si>
  <si>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</si>
  <si>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</si>
  <si>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</si>
  <si>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</si>
  <si>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</si>
  <si>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</si>
  <si>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</si>
  <si>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</si>
  <si>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</si>
  <si>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</si>
  <si>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</si>
  <si>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</si>
  <si>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</si>
  <si>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</si>
  <si>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</si>
  <si>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</si>
  <si>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</si>
  <si>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</si>
  <si>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</si>
  <si>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</si>
  <si>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</si>
  <si>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</si>
  <si>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</si>
  <si>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</si>
  <si>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</si>
  <si>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</si>
  <si>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</si>
  <si>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</si>
  <si>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</si>
  <si>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</si>
  <si>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</si>
  <si>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</si>
  <si>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</si>
  <si>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</si>
  <si>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</si>
  <si>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</si>
  <si>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</si>
  <si>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</si>
  <si>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</si>
  <si>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</si>
  <si>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</si>
  <si>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</si>
  <si>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</si>
  <si>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</si>
  <si>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</si>
  <si>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</si>
  <si>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</si>
  <si>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</si>
  <si>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</si>
  <si>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</si>
  <si>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</si>
  <si>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</si>
  <si>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</si>
  <si>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</si>
  <si>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</si>
  <si>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</si>
  <si>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</si>
  <si>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</si>
  <si>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</si>
  <si>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</si>
  <si>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</si>
  <si>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</si>
  <si>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</si>
  <si>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</si>
  <si>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</si>
  <si>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</si>
  <si>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</si>
  <si>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</si>
  <si>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</si>
  <si>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</si>
  <si>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</si>
  <si>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</si>
  <si>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</si>
  <si>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</si>
  <si>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</si>
  <si>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</si>
  <si>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</si>
  <si>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</si>
  <si>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</si>
  <si>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</si>
  <si>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</si>
  <si>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</si>
  <si>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</si>
  <si>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</si>
  <si>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</si>
  <si>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</si>
  <si>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</si>
  <si>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</si>
  <si>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</si>
  <si>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</si>
  <si>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</si>
  <si>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</si>
  <si>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</si>
  <si>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</si>
  <si>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</si>
  <si>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</si>
  <si>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</si>
  <si>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</si>
  <si>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</si>
  <si>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</si>
  <si>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</si>
  <si>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</si>
  <si>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</si>
  <si>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</si>
  <si>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</si>
  <si>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</si>
  <si>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</si>
  <si>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</si>
  <si>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</si>
  <si>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</si>
  <si>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</si>
  <si>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</si>
  <si>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</si>
  <si>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</si>
  <si>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</si>
  <si>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</si>
  <si>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</si>
  <si>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</si>
  <si>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</si>
  <si>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</si>
  <si>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</si>
  <si>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</si>
  <si>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</si>
  <si>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</si>
  <si>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</si>
  <si>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</si>
  <si>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</si>
  <si>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</si>
  <si>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</si>
  <si>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</si>
  <si>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</si>
  <si>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</si>
  <si>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</si>
  <si>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</si>
  <si>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</si>
  <si>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</si>
  <si>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</si>
  <si>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</si>
  <si>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</si>
  <si>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</si>
  <si>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</si>
  <si>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</si>
  <si>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</si>
  <si>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</si>
  <si>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</si>
  <si>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</si>
  <si>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</si>
  <si>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</si>
  <si>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</si>
  <si>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</si>
  <si>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</si>
  <si>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</si>
  <si>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</si>
  <si>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</si>
  <si>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</si>
  <si>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</si>
  <si>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</si>
  <si>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</si>
  <si>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</si>
  <si>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</si>
  <si>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</si>
  <si>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</si>
  <si>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</si>
  <si>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</si>
  <si>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</si>
  <si>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</si>
  <si>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</si>
  <si>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</si>
  <si>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</si>
  <si>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</si>
  <si>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</si>
  <si>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</si>
  <si>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</si>
  <si>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</si>
  <si>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</si>
  <si>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</si>
  <si>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</si>
  <si>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</si>
  <si>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</si>
  <si>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</si>
  <si>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</si>
  <si>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</si>
  <si>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</si>
  <si>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</si>
  <si>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</si>
  <si>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</si>
  <si>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</si>
  <si>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</si>
  <si>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</si>
  <si>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</si>
  <si>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</si>
  <si>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</si>
  <si>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</si>
  <si>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</si>
  <si>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</si>
  <si>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</si>
  <si>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</si>
  <si>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</si>
  <si>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</si>
  <si>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</si>
  <si>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</si>
  <si>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</si>
  <si>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</si>
  <si>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</si>
  <si>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</si>
  <si>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</si>
  <si>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</si>
  <si>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</si>
  <si>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</si>
  <si>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</si>
  <si>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</si>
  <si>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</si>
  <si>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</si>
  <si>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</si>
  <si>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</si>
  <si>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</si>
  <si>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</si>
  <si>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</si>
  <si>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</si>
  <si>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</si>
  <si>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</si>
  <si>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</si>
  <si>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</si>
  <si>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</si>
  <si>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</si>
  <si>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</si>
  <si>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</si>
  <si>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</si>
  <si>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</si>
  <si>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</si>
  <si>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</si>
  <si>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</si>
  <si>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</si>
  <si>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</si>
  <si>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</si>
  <si>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</si>
  <si>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</si>
  <si>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</si>
  <si>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</si>
  <si>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</si>
  <si>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</si>
  <si>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</si>
  <si>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</si>
  <si>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</si>
  <si>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</si>
  <si>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</si>
  <si>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</si>
  <si>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</si>
  <si>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</si>
  <si>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</si>
  <si>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</si>
  <si>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</si>
  <si>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</si>
  <si>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</si>
  <si>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</si>
  <si>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</si>
  <si>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</si>
  <si>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</si>
  <si>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</si>
  <si>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</si>
  <si>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</si>
  <si>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</si>
  <si>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</si>
  <si>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</si>
  <si>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</si>
  <si>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</si>
  <si>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</si>
  <si>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</si>
  <si>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</si>
  <si>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</si>
  <si>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</si>
  <si>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</si>
  <si>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</si>
  <si>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</si>
  <si>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</si>
  <si>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</si>
  <si>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</si>
  <si>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</si>
  <si>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</si>
  <si>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</si>
  <si>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</si>
  <si>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</si>
  <si>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</si>
  <si>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</si>
  <si>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</si>
  <si>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</si>
  <si>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</si>
  <si>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</si>
  <si>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</si>
  <si>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</si>
  <si>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</si>
  <si>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</si>
  <si>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</si>
  <si>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</si>
  <si>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</si>
  <si>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</si>
  <si>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</si>
  <si>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</si>
  <si>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</si>
  <si>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</si>
  <si>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</si>
  <si>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</si>
  <si>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</si>
  <si>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</si>
  <si>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</si>
  <si>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</si>
  <si>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</si>
  <si>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</si>
  <si>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</si>
  <si>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</si>
  <si>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</si>
  <si>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</si>
  <si>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</si>
  <si>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</si>
  <si>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</si>
  <si>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</si>
  <si>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</si>
  <si>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</si>
  <si>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</si>
  <si>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</si>
  <si>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</si>
  <si>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</si>
  <si>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</si>
  <si>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</si>
  <si>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</si>
  <si>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</si>
  <si>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</si>
  <si>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</si>
  <si>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</si>
  <si>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</si>
  <si>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</si>
  <si>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</si>
  <si>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</si>
  <si>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</si>
  <si>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</si>
  <si>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</si>
  <si>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</si>
  <si>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</si>
  <si>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</si>
  <si>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</si>
  <si>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</si>
  <si>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</si>
  <si>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</si>
  <si>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</si>
  <si>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</si>
  <si>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</si>
  <si>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</si>
  <si>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</si>
  <si>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</si>
  <si>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</si>
  <si>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</si>
  <si>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</si>
  <si>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</si>
  <si>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</si>
  <si>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</si>
  <si>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</si>
  <si>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</si>
  <si>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</si>
  <si>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</si>
  <si>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</si>
  <si>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</si>
  <si>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</si>
  <si>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</si>
  <si>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</si>
  <si>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</si>
  <si>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</si>
  <si>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</si>
  <si>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</si>
  <si>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</si>
  <si>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</si>
  <si>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</si>
  <si>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</si>
  <si>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</si>
  <si>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</si>
  <si>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</si>
  <si>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</si>
  <si>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</si>
  <si>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</si>
  <si>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</si>
  <si>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</si>
  <si>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</si>
  <si>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</si>
  <si>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</si>
  <si>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</si>
  <si>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</si>
  <si>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</si>
  <si>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</si>
  <si>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</si>
  <si>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</si>
  <si>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</si>
  <si>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</si>
  <si>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</si>
  <si>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</si>
  <si>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</si>
  <si>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</si>
  <si>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</si>
  <si>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</si>
  <si>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</si>
  <si>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</si>
  <si>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</si>
  <si>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</si>
  <si>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</si>
  <si>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</si>
  <si>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</si>
  <si>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</si>
  <si>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</si>
  <si>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</si>
  <si>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</si>
  <si>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</si>
  <si>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</si>
  <si>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</si>
  <si>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</si>
  <si>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</si>
  <si>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</si>
  <si>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</si>
  <si>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</si>
  <si>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</si>
  <si>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</si>
  <si>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</si>
  <si>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</si>
  <si>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</si>
  <si>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</si>
  <si>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</si>
  <si>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</si>
  <si>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</si>
  <si>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</si>
  <si>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</si>
  <si>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</si>
  <si>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</si>
  <si>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</si>
  <si>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</si>
  <si>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</si>
  <si>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</si>
  <si>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</si>
  <si>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</si>
  <si>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</si>
  <si>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</si>
  <si>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</si>
  <si>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</si>
  <si>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</si>
  <si>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</si>
  <si>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</si>
  <si>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</si>
  <si>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</si>
  <si>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</si>
  <si>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</si>
  <si>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</si>
  <si>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</si>
  <si>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</si>
  <si>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</si>
  <si>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</si>
  <si>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</si>
  <si>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</si>
  <si>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</si>
  <si>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</si>
  <si>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</si>
  <si>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</si>
  <si>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</si>
  <si>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</si>
  <si>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</si>
  <si>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</si>
  <si>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</si>
  <si>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</si>
  <si>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</si>
  <si>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</si>
  <si>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</si>
  <si>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</si>
  <si>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</si>
  <si>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</si>
  <si>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</si>
  <si>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</si>
  <si>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</si>
  <si>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</si>
  <si>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</si>
  <si>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</si>
  <si>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</si>
  <si>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</si>
  <si>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</si>
  <si>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</si>
  <si>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</si>
  <si>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</si>
  <si>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</si>
  <si>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</si>
  <si>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</si>
  <si>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</si>
  <si>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</si>
  <si>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</si>
  <si>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</si>
  <si>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</si>
  <si>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</si>
  <si>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</si>
  <si>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</si>
  <si>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</si>
  <si>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</si>
  <si>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</si>
  <si>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</si>
  <si>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</si>
  <si>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</si>
  <si>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</si>
  <si>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</si>
  <si>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</si>
  <si>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</si>
  <si>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</si>
  <si>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</si>
  <si>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</si>
  <si>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</si>
  <si>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</si>
  <si>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</si>
  <si>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</si>
  <si>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</si>
  <si>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</si>
  <si>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</si>
  <si>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</si>
  <si>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</si>
  <si>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</si>
  <si>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</si>
  <si>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</si>
  <si>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</si>
  <si>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</si>
  <si>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</si>
  <si>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</si>
  <si>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</si>
  <si>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</si>
  <si>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</si>
  <si>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</si>
  <si>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</si>
  <si>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</si>
  <si>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</si>
  <si>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</si>
  <si>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</si>
  <si>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</si>
  <si>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</si>
  <si>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</si>
  <si>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</si>
  <si>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</si>
  <si>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</si>
  <si>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</si>
  <si>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</si>
  <si>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</si>
  <si>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</si>
  <si>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</si>
  <si>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</si>
  <si>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</si>
  <si>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</si>
  <si>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</si>
  <si>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</si>
  <si>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</si>
  <si>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</si>
  <si>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</si>
  <si>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</si>
  <si>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</si>
  <si>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</si>
  <si>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</si>
  <si>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</si>
  <si>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</si>
  <si>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</si>
  <si>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</si>
  <si>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</si>
  <si>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</si>
  <si>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</si>
  <si>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</si>
  <si>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</si>
  <si>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</si>
  <si>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</si>
  <si>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</si>
  <si>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</si>
  <si>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</si>
  <si>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</si>
  <si>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</si>
  <si>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</si>
  <si>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</si>
  <si>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</si>
  <si>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</si>
  <si>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</si>
  <si>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</si>
  <si>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</si>
  <si>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</si>
  <si>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</si>
  <si>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</si>
  <si>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</si>
  <si>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</si>
  <si>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</si>
  <si>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</si>
  <si>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</si>
  <si>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</si>
  <si>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</si>
  <si>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</si>
  <si>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</si>
  <si>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</si>
  <si>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</si>
  <si>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</si>
  <si>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</si>
  <si>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</si>
  <si>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</si>
  <si>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</si>
  <si>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</si>
  <si>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</si>
  <si>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</si>
  <si>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</si>
  <si>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</si>
  <si>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</si>
  <si>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</si>
  <si>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</si>
  <si>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</si>
  <si>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</si>
  <si>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</si>
  <si>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</si>
  <si>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</si>
  <si>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</si>
  <si>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</si>
  <si>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</si>
  <si>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</si>
  <si>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</si>
  <si>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</si>
  <si>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</si>
  <si>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</si>
  <si>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</si>
  <si>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</si>
  <si>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</si>
  <si>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</si>
  <si>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</si>
  <si>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</si>
  <si>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</si>
  <si>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</si>
  <si>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</si>
  <si>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</si>
  <si>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</si>
  <si>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</si>
  <si>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</si>
  <si>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</si>
  <si>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</si>
  <si>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</si>
  <si>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</si>
  <si>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</si>
  <si>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</si>
  <si>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</si>
  <si>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</si>
  <si>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</si>
  <si>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</si>
  <si>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</si>
  <si>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</si>
  <si>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</si>
  <si>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</si>
  <si>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</si>
  <si>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</si>
  <si>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</si>
  <si>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</si>
  <si>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</si>
  <si>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</si>
  <si>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</si>
  <si>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</si>
  <si>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</si>
  <si>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</si>
  <si>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</si>
  <si>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</si>
  <si>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</si>
  <si>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</si>
  <si>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</si>
  <si>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</si>
  <si>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</si>
  <si>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</si>
  <si>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</si>
  <si>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</si>
  <si>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</si>
  <si>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</si>
  <si>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</si>
  <si>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</si>
  <si>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</si>
  <si>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</si>
  <si>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</si>
  <si>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</si>
  <si>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</si>
  <si>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</si>
  <si>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</si>
  <si>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</si>
  <si>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</si>
  <si>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</si>
  <si>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</si>
  <si>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</si>
  <si>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</si>
  <si>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</si>
  <si>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</si>
  <si>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</si>
  <si>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</si>
  <si>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</si>
  <si>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</si>
  <si>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</si>
  <si>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</si>
  <si>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</si>
  <si>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</si>
  <si>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</si>
  <si>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</si>
  <si>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</si>
  <si>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</si>
  <si>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</si>
  <si>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</si>
  <si>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</si>
  <si>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</si>
  <si>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</si>
  <si>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</si>
  <si>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</si>
  <si>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</si>
  <si>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</si>
  <si>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</si>
  <si>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</si>
  <si>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</si>
  <si>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</si>
  <si>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</si>
  <si>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</si>
  <si>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</si>
  <si>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</si>
  <si>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</si>
  <si>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</si>
  <si>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</si>
  <si>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</si>
  <si>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</si>
  <si>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</si>
  <si>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</si>
  <si>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</si>
  <si>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</si>
  <si>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</si>
  <si>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</si>
  <si>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</si>
  <si>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</si>
  <si>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</si>
  <si>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</si>
  <si>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</si>
  <si>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</si>
  <si>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</si>
  <si>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</si>
  <si>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</si>
  <si>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</si>
  <si>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</si>
  <si>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</si>
  <si>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</si>
  <si>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</si>
  <si>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</si>
  <si>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</si>
  <si>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</si>
  <si>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</si>
  <si>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</si>
  <si>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</si>
  <si>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</si>
  <si>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</si>
  <si>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</si>
  <si>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</si>
  <si>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</si>
  <si>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</si>
  <si>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</si>
  <si>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</si>
  <si>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</si>
  <si>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</si>
  <si>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</si>
  <si>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</si>
  <si>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</si>
  <si>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</si>
  <si>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</si>
  <si>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</si>
  <si>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</si>
  <si>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</si>
  <si>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</si>
  <si>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</si>
  <si>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</si>
  <si>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</si>
  <si>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</si>
  <si>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</si>
  <si>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</si>
  <si>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</si>
  <si>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</si>
  <si>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</si>
  <si>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</si>
  <si>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</si>
  <si>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</si>
  <si>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</si>
  <si>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</si>
  <si>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</si>
  <si>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</si>
  <si>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</si>
  <si>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</si>
  <si>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</si>
  <si>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</si>
  <si>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</si>
  <si>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</si>
  <si>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</si>
  <si>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</si>
  <si>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</si>
  <si>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</si>
  <si>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</si>
  <si>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</si>
  <si>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</si>
  <si>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</si>
  <si>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</si>
  <si>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</si>
  <si>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</si>
  <si>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</si>
  <si>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</si>
  <si>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</si>
  <si>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</si>
  <si>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</si>
  <si>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</si>
  <si>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</si>
  <si>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</si>
  <si>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</si>
  <si>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</si>
  <si>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</si>
  <si>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</si>
  <si>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</si>
  <si>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</si>
  <si>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</si>
  <si>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</si>
  <si>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</si>
  <si>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</si>
  <si>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</si>
  <si>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</si>
  <si>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</si>
  <si>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</si>
  <si>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</si>
  <si>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</si>
  <si>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</si>
  <si>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</si>
  <si>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</si>
  <si>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</si>
  <si>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</si>
  <si>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</si>
  <si>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</si>
  <si>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</si>
  <si>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</si>
  <si>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</si>
  <si>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</si>
  <si>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</si>
  <si>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</si>
  <si>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</si>
  <si>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</si>
  <si>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</si>
  <si>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</si>
  <si>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</si>
  <si>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</si>
  <si>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</si>
  <si>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</si>
  <si>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</si>
  <si>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</si>
  <si>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</si>
  <si>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</si>
  <si>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</si>
  <si>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</si>
  <si>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</si>
  <si>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</si>
  <si>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</si>
  <si>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</si>
  <si>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</si>
  <si>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</si>
  <si>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</si>
  <si>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</si>
  <si>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</si>
  <si>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</si>
  <si>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</si>
  <si>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</si>
  <si>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</si>
  <si>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</si>
  <si>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</si>
  <si>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</si>
  <si>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</si>
  <si>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</si>
  <si>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</si>
  <si>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</si>
  <si>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</si>
  <si>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</si>
  <si>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</si>
  <si>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</si>
  <si>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</si>
  <si>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</si>
  <si>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</si>
  <si>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</si>
  <si>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</si>
  <si>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</si>
  <si>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</si>
  <si>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</si>
  <si>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</si>
  <si>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</si>
  <si>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</si>
  <si>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</si>
  <si>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</si>
  <si>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</si>
  <si>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</si>
  <si>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</si>
  <si>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</si>
  <si>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</si>
  <si>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</si>
  <si>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</si>
  <si>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</si>
  <si>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</si>
  <si>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</si>
  <si>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</si>
  <si>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</si>
  <si>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</si>
  <si>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</si>
  <si>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</si>
  <si>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</si>
  <si>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</si>
  <si>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</si>
  <si>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</si>
  <si>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</si>
  <si>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</si>
  <si>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</si>
  <si>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</si>
  <si>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</si>
  <si>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</si>
  <si>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</si>
  <si>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</si>
  <si>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</si>
  <si>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</si>
  <si>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</si>
  <si>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</si>
  <si>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</si>
  <si>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</si>
  <si>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</si>
  <si>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</si>
  <si>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</si>
  <si>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</si>
  <si>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</si>
  <si>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</si>
  <si>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</si>
  <si>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</si>
  <si>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</si>
  <si>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</si>
  <si>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</si>
  <si>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</si>
  <si>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</si>
  <si>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</si>
  <si>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</si>
  <si>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</si>
  <si>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</si>
  <si>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</si>
  <si>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</si>
  <si>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</si>
  <si>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</si>
  <si>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</si>
  <si>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</si>
  <si>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</si>
  <si>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</si>
  <si>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</si>
  <si>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</si>
  <si>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</si>
  <si>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</si>
  <si>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</si>
  <si>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</si>
  <si>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</si>
  <si>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</si>
  <si>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</si>
  <si>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</si>
  <si>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</si>
  <si>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</si>
  <si>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</si>
  <si>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</si>
  <si>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</si>
  <si>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</si>
  <si>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</si>
  <si>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</si>
  <si>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</si>
  <si>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</si>
  <si>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</si>
  <si>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</si>
  <si>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</si>
  <si>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</si>
  <si>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</si>
  <si>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</si>
  <si>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</si>
  <si>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</si>
  <si>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</si>
  <si>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</si>
  <si>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</si>
  <si>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</si>
  <si>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</si>
  <si>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</si>
  <si>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</si>
  <si>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</si>
  <si>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</si>
  <si>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</si>
  <si>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</si>
  <si>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</si>
  <si>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</si>
  <si>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</si>
  <si>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</si>
  <si>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</si>
  <si>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</si>
  <si>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</si>
  <si>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</si>
  <si>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</si>
  <si>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</si>
  <si>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</si>
  <si>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</si>
  <si>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</si>
  <si>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</si>
  <si>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</si>
  <si>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</si>
  <si>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</si>
  <si>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</si>
  <si>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</si>
  <si>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</si>
  <si>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</si>
  <si>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</si>
  <si>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</si>
  <si>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</si>
  <si>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</si>
  <si>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</si>
  <si>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</si>
  <si>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</si>
  <si>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</si>
  <si>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</si>
  <si>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</si>
  <si>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</si>
  <si>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</si>
  <si>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</si>
  <si>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</si>
  <si>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</si>
  <si>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</si>
  <si>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</si>
  <si>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</si>
  <si>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</si>
  <si>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</si>
  <si>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</si>
  <si>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</si>
  <si>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</si>
  <si>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</si>
  <si>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</si>
  <si>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</si>
  <si>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</si>
  <si>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</si>
  <si>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</si>
  <si>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</si>
  <si>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</si>
  <si>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</si>
  <si>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</si>
  <si>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</si>
  <si>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</si>
  <si>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</si>
  <si>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</si>
  <si>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</si>
  <si>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</si>
  <si>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</si>
  <si>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</si>
  <si>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</si>
  <si>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</si>
  <si>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</si>
  <si>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</si>
  <si>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</si>
  <si>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</si>
  <si>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</si>
  <si>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</si>
  <si>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</si>
  <si>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</si>
  <si>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</si>
  <si>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</si>
  <si>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</si>
  <si>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</si>
  <si>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</si>
  <si>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</si>
  <si>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</si>
  <si>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</si>
  <si>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</si>
  <si>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</si>
  <si>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</si>
  <si>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</si>
  <si>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</si>
  <si>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</si>
  <si>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</si>
  <si>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</si>
  <si>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</si>
  <si>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</si>
  <si>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</si>
  <si>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</si>
  <si>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</si>
  <si>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</si>
  <si>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</si>
  <si>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</si>
  <si>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</si>
  <si>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</si>
  <si>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</si>
  <si>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</si>
  <si>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</si>
  <si>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</si>
  <si>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</si>
  <si>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</si>
  <si>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</si>
  <si>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</si>
  <si>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</si>
  <si>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</si>
  <si>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</si>
  <si>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</si>
  <si>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</si>
  <si>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</si>
  <si>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</si>
  <si>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</si>
  <si>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</si>
  <si>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</si>
  <si>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</si>
  <si>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</si>
  <si>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</si>
  <si>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</si>
  <si>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</si>
  <si>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</si>
  <si>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</si>
  <si>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</si>
  <si>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</si>
  <si>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</si>
  <si>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</si>
  <si>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</si>
  <si>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</si>
  <si>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</si>
  <si>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</si>
  <si>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</si>
  <si>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</si>
  <si>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</si>
  <si>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</si>
  <si>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</si>
  <si>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</si>
  <si>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</si>
  <si>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</si>
  <si>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</si>
  <si>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</si>
  <si>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</si>
  <si>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</si>
  <si>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</si>
  <si>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</si>
  <si>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</si>
  <si>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</si>
  <si>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</si>
  <si>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</si>
  <si>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</si>
  <si>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</si>
  <si>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</si>
  <si>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</si>
  <si>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</si>
  <si>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</si>
  <si>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</si>
  <si>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</si>
  <si>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</si>
  <si>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</si>
  <si>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</si>
  <si>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</si>
  <si>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</si>
  <si>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</si>
  <si>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</si>
  <si>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</si>
  <si>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</si>
  <si>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</si>
  <si>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</si>
  <si>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</si>
  <si>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</si>
  <si>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</si>
  <si>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</si>
  <si>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</si>
  <si>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</si>
  <si>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</si>
  <si>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</si>
  <si>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</si>
  <si>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</si>
  <si>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</si>
  <si>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</si>
  <si>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</si>
  <si>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</si>
  <si>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</si>
  <si>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</si>
  <si>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</si>
  <si>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</si>
  <si>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</si>
  <si>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</si>
  <si>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</si>
  <si>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</si>
  <si>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</si>
  <si>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</si>
  <si>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</si>
  <si>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</si>
  <si>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</si>
  <si>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</si>
  <si>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</si>
  <si>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</si>
  <si>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</si>
  <si>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</si>
  <si>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</si>
  <si>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</si>
  <si>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</si>
  <si>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</si>
  <si>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</si>
  <si>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</si>
  <si>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</si>
  <si>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</si>
  <si>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</si>
  <si>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</si>
  <si>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</si>
  <si>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</si>
  <si>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</si>
  <si>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</si>
  <si>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</si>
  <si>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</si>
  <si>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</si>
  <si>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</si>
  <si>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</si>
  <si>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</si>
  <si>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</si>
  <si>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</si>
  <si>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</si>
  <si>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</si>
  <si>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</si>
  <si>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</si>
  <si>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</si>
  <si>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</si>
  <si>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</si>
  <si>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</si>
  <si>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</si>
  <si>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</si>
  <si>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</si>
  <si>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</si>
  <si>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</si>
  <si>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</si>
  <si>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</si>
  <si>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</si>
  <si>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</si>
  <si>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</si>
  <si>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</si>
  <si>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</si>
  <si>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</si>
  <si>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</si>
  <si>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</si>
  <si>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</si>
  <si>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</si>
  <si>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</si>
  <si>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</si>
  <si>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</si>
  <si>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</si>
  <si>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</si>
  <si>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</si>
  <si>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</si>
  <si>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</si>
  <si>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</si>
  <si>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</si>
  <si>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</si>
  <si>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</si>
  <si>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</si>
  <si>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</si>
  <si>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</si>
  <si>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</si>
  <si>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</si>
  <si>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</si>
  <si>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</si>
  <si>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</si>
  <si>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</si>
  <si>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</si>
  <si>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</si>
  <si>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</si>
  <si>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</si>
  <si>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</si>
  <si>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</si>
  <si>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</si>
  <si>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</si>
  <si>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</si>
  <si>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</si>
  <si>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</si>
  <si>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</si>
  <si>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</si>
  <si>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</si>
  <si>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</si>
  <si>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</si>
  <si>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</si>
  <si>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</si>
  <si>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</si>
  <si>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</si>
  <si>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</si>
  <si>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</si>
  <si>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</si>
  <si>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</si>
  <si>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</si>
  <si>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</si>
  <si>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</si>
  <si>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</si>
  <si>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</si>
  <si>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</si>
  <si>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</si>
  <si>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</si>
  <si>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</si>
  <si>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</si>
  <si>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</si>
  <si>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</si>
  <si>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</si>
  <si>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</si>
  <si>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</si>
  <si>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</si>
  <si>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</si>
  <si>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</si>
  <si>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</si>
  <si>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</si>
  <si>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</si>
  <si>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</si>
  <si>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</si>
  <si>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</si>
  <si>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</si>
  <si>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</si>
  <si>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</si>
  <si>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</si>
  <si>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</si>
  <si>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</si>
  <si>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</si>
  <si>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</si>
  <si>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</si>
  <si>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</si>
  <si>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</si>
  <si>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</si>
  <si>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</si>
  <si>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</si>
  <si>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</si>
  <si>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</si>
  <si>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</si>
  <si>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</si>
  <si>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</si>
  <si>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</si>
  <si>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</si>
  <si>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</si>
  <si>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</si>
  <si>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</si>
  <si>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</si>
  <si>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</si>
  <si>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</si>
  <si>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</si>
  <si>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</si>
  <si>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</si>
  <si>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</si>
  <si>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</si>
  <si>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</si>
  <si>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</si>
  <si>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</si>
  <si>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</si>
  <si>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</si>
  <si>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</si>
  <si>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</si>
  <si>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</si>
  <si>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</si>
  <si>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</si>
  <si>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</si>
  <si>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</si>
  <si>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</si>
  <si>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</si>
  <si>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</si>
  <si>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</si>
  <si>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</si>
  <si>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</si>
  <si>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</si>
  <si>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</si>
  <si>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</si>
  <si>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</si>
  <si>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</si>
  <si>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</si>
  <si>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</si>
  <si>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</si>
  <si>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</si>
  <si>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</si>
  <si>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</si>
  <si>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</si>
  <si>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</si>
  <si>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</si>
  <si>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</si>
  <si>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</si>
  <si>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</si>
  <si>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</si>
  <si>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</si>
  <si>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</si>
  <si>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</si>
  <si>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</si>
  <si>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</si>
  <si>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</si>
  <si>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</si>
  <si>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</si>
  <si>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</si>
  <si>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</si>
  <si>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</si>
  <si>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</si>
  <si>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</si>
  <si>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</si>
  <si>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</si>
  <si>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</si>
  <si>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</si>
  <si>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</si>
  <si>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</si>
  <si>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</si>
  <si>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</si>
  <si>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</si>
  <si>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</si>
  <si>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</si>
  <si>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</si>
  <si>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</si>
  <si>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</si>
  <si>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</si>
  <si>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</si>
  <si>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</si>
  <si>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</si>
  <si>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</si>
  <si>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</si>
  <si>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</si>
  <si>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</si>
  <si>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</si>
  <si>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</si>
  <si>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</si>
  <si>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</si>
  <si>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</si>
  <si>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</si>
  <si>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</si>
  <si>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</si>
  <si>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</si>
  <si>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</si>
  <si>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</si>
  <si>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</si>
  <si>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</si>
  <si>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</si>
  <si>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</si>
  <si>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</si>
  <si>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</si>
  <si>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</si>
  <si>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</si>
  <si>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</si>
  <si>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</si>
  <si>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</si>
  <si>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</si>
  <si>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</si>
  <si>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</si>
  <si>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</si>
  <si>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</si>
  <si>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</si>
  <si>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</si>
  <si>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</si>
  <si>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</si>
  <si>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</si>
  <si>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</si>
  <si>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</si>
  <si>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</si>
  <si>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</si>
  <si>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</si>
  <si>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</si>
  <si>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</si>
  <si>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</si>
  <si>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</si>
  <si>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</si>
  <si>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</si>
  <si>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</si>
  <si>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</si>
  <si>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</si>
  <si>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</si>
  <si>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</si>
  <si>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</si>
  <si>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</si>
  <si>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</si>
  <si>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</si>
  <si>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</si>
  <si>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</si>
  <si>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</si>
  <si>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</si>
  <si>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</si>
  <si>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</si>
  <si>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</si>
  <si>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</si>
  <si>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</si>
  <si>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</si>
  <si>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</si>
  <si>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</si>
  <si>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</si>
  <si>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</si>
  <si>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</si>
  <si>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</si>
  <si>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</si>
  <si>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</si>
  <si>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</si>
  <si>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</si>
  <si>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</si>
  <si>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</si>
  <si>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</si>
  <si>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</si>
  <si>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</si>
  <si>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</si>
  <si>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</si>
  <si>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</si>
  <si>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</si>
  <si>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</si>
  <si>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</si>
  <si>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</si>
  <si>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</si>
  <si>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</si>
  <si>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</si>
  <si>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</si>
  <si>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</si>
  <si>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</si>
  <si>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</si>
  <si>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</si>
  <si>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</si>
  <si>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</si>
  <si>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</si>
  <si>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</si>
  <si>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</si>
  <si>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</si>
  <si>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</si>
  <si>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</si>
  <si>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</si>
  <si>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</si>
  <si>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</si>
  <si>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</si>
  <si>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</si>
  <si>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</si>
  <si>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</si>
  <si>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</si>
  <si>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</si>
  <si>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</si>
  <si>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</si>
  <si>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</si>
  <si>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</si>
  <si>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</si>
  <si>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</si>
  <si>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</si>
  <si>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</si>
  <si>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</si>
  <si>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</si>
  <si>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</si>
  <si>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</si>
  <si>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</si>
  <si>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</si>
  <si>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</si>
  <si>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</si>
  <si>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</si>
  <si>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</si>
  <si>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</si>
  <si>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</si>
  <si>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</si>
  <si>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</si>
  <si>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</si>
  <si>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</si>
  <si>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</si>
  <si>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</si>
  <si>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</si>
  <si>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</si>
  <si>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</si>
  <si>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</si>
  <si>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</si>
  <si>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</si>
  <si>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</si>
  <si>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</si>
  <si>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</si>
  <si>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</si>
  <si>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</si>
  <si>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</si>
  <si>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</si>
  <si>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</si>
  <si>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</si>
  <si>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</si>
  <si>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</si>
  <si>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</si>
  <si>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</si>
  <si>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</si>
  <si>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</si>
  <si>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</si>
  <si>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</si>
  <si>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</si>
  <si>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</si>
  <si>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</si>
  <si>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</si>
  <si>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</si>
  <si>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</si>
  <si>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</si>
  <si>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</si>
  <si>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</si>
  <si>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</si>
  <si>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</si>
  <si>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</si>
  <si>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</si>
  <si>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</si>
  <si>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</si>
  <si>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</si>
  <si>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</si>
  <si>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</si>
  <si>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</si>
  <si>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</si>
  <si>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</si>
  <si>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</si>
  <si>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</si>
  <si>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</si>
  <si>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</si>
  <si>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</si>
  <si>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</si>
  <si>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</si>
  <si>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</si>
  <si>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</si>
  <si>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</si>
  <si>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</si>
  <si>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</si>
  <si>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</si>
  <si>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</si>
  <si>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</si>
  <si>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</si>
  <si>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</si>
  <si>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</si>
  <si>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</si>
  <si>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</si>
  <si>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</si>
  <si>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</si>
  <si>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</si>
  <si>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</si>
  <si>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</si>
  <si>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</si>
  <si>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</si>
  <si>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</si>
  <si>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</si>
  <si>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</si>
  <si>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</si>
  <si>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</si>
  <si>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</si>
  <si>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</si>
  <si>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</si>
  <si>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</si>
  <si>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</si>
  <si>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</si>
  <si>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</si>
  <si>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</si>
  <si>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</si>
  <si>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</si>
  <si>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</si>
  <si>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</si>
  <si>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</si>
  <si>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</si>
  <si>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</si>
  <si>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</si>
  <si>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</si>
  <si>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</si>
  <si>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</si>
  <si>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</si>
  <si>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</si>
  <si>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</si>
  <si>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</si>
  <si>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</si>
  <si>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</si>
  <si>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</si>
  <si>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</si>
  <si>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</si>
  <si>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</si>
  <si>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</si>
  <si>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</si>
  <si>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</si>
  <si>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</si>
  <si>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</si>
  <si>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</si>
  <si>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</si>
  <si>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</si>
  <si>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</si>
  <si>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</si>
  <si>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</si>
  <si>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</si>
  <si>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</si>
  <si>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</si>
  <si>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</si>
  <si>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</si>
  <si>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</si>
  <si>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</si>
  <si>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</si>
  <si>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</si>
  <si>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</si>
  <si>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</si>
  <si>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</si>
  <si>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</si>
  <si>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</si>
  <si>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</si>
  <si>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</si>
  <si>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</si>
  <si>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</si>
  <si>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</si>
  <si>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</si>
  <si>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</si>
  <si>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</si>
  <si>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</si>
  <si>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</si>
  <si>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</si>
  <si>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</si>
  <si>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</si>
  <si>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</si>
  <si>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</si>
  <si>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</si>
  <si>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</si>
  <si>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</si>
  <si>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</si>
  <si>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</si>
  <si>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</si>
  <si>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</si>
  <si>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</si>
  <si>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</si>
  <si>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</si>
  <si>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</si>
  <si>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</si>
  <si>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</si>
  <si>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</si>
  <si>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</si>
  <si>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</si>
  <si>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</si>
  <si>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</si>
  <si>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</si>
  <si>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</si>
  <si>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</si>
  <si>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</si>
  <si>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</si>
  <si>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</si>
  <si>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</si>
  <si>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</si>
  <si>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</si>
  <si>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</si>
  <si>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</si>
  <si>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</si>
  <si>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</si>
  <si>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</si>
  <si>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</si>
  <si>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</si>
  <si>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</si>
  <si>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</si>
  <si>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</si>
  <si>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</si>
  <si>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</si>
  <si>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</si>
  <si>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</si>
  <si>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</si>
  <si>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</si>
  <si>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</si>
  <si>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</si>
  <si>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</si>
  <si>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</si>
  <si>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</si>
  <si>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</si>
  <si>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</si>
  <si>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</si>
  <si>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</si>
  <si>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</si>
  <si>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</si>
  <si>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</si>
  <si>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</si>
  <si>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</si>
  <si>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</si>
  <si>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</si>
  <si>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</si>
  <si>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</si>
  <si>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</si>
  <si>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</si>
  <si>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</si>
  <si>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</si>
  <si>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</si>
  <si>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</si>
  <si>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</si>
  <si>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</si>
  <si>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</si>
  <si>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</si>
  <si>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</si>
  <si>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</si>
  <si>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</si>
  <si>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</si>
  <si>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</si>
  <si>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</si>
  <si>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</si>
  <si>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</si>
  <si>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</si>
  <si>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</si>
  <si>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</si>
  <si>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</si>
  <si>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</si>
  <si>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</si>
  <si>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</si>
  <si>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</si>
  <si>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</si>
  <si>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</si>
  <si>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</si>
  <si>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</si>
  <si>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</si>
  <si>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</si>
  <si>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</si>
  <si>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</si>
  <si>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</si>
  <si>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</si>
  <si>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</si>
  <si>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</si>
  <si>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</si>
  <si>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</si>
  <si>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</si>
  <si>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</si>
  <si>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</si>
  <si>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</si>
  <si>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</si>
  <si>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</si>
  <si>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</si>
  <si>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</si>
  <si>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</si>
  <si>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</si>
  <si>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</si>
  <si>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</si>
  <si>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</si>
  <si>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</si>
  <si>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</si>
  <si>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</si>
  <si>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</si>
  <si>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</si>
  <si>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</si>
  <si>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</si>
  <si>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</si>
  <si>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</si>
  <si>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</si>
  <si>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</si>
  <si>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</si>
  <si>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</si>
  <si>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</si>
  <si>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</si>
  <si>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</si>
  <si>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</si>
  <si>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</si>
  <si>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</si>
  <si>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</si>
  <si>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</si>
  <si>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</si>
  <si>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</si>
  <si>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</si>
  <si>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</si>
  <si>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</si>
  <si>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</si>
  <si>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</si>
  <si>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</si>
  <si>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</si>
  <si>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</si>
  <si>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</si>
  <si>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</si>
  <si>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</si>
  <si>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</si>
  <si>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</si>
  <si>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</si>
  <si>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</si>
  <si>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</si>
  <si>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</si>
  <si>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</si>
  <si>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</si>
  <si>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</si>
  <si>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</si>
  <si>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</si>
  <si>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</si>
  <si>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</si>
  <si>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</si>
  <si>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</si>
  <si>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</si>
  <si>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</si>
  <si>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</si>
  <si>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</si>
  <si>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</si>
  <si>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</si>
  <si>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</si>
  <si>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</si>
  <si>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</si>
  <si>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</si>
  <si>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</si>
  <si>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</si>
  <si>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</si>
  <si>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</si>
  <si>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</si>
  <si>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</si>
  <si>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</si>
  <si>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</si>
  <si>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</si>
  <si>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</si>
  <si>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</si>
  <si>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</si>
  <si>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</si>
  <si>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</si>
  <si>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</si>
  <si>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</si>
  <si>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</si>
  <si>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</si>
  <si>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</si>
  <si>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</si>
  <si>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</si>
  <si>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</si>
  <si>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</si>
  <si>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</si>
  <si>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</si>
  <si>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</si>
  <si>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</si>
  <si>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</si>
  <si>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</si>
  <si>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</si>
  <si>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</si>
  <si>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</si>
  <si>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</si>
  <si>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</si>
  <si>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</si>
  <si>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</si>
  <si>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</si>
  <si>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</si>
  <si>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</si>
  <si>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</si>
  <si>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</si>
  <si>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</si>
  <si>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</si>
  <si>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</si>
  <si>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</si>
  <si>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</si>
  <si>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</si>
  <si>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</si>
  <si>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</si>
  <si>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</si>
  <si>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</si>
  <si>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</si>
  <si>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</si>
  <si>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</si>
  <si>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</si>
  <si>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</si>
  <si>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</si>
  <si>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</si>
  <si>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</si>
  <si>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</si>
  <si>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</si>
  <si>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</si>
  <si>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</si>
  <si>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</si>
  <si>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</si>
  <si>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</si>
  <si>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</si>
  <si>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</si>
  <si>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</si>
  <si>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</si>
  <si>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</si>
  <si>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</si>
  <si>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</si>
  <si>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</si>
  <si>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</si>
  <si>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</si>
  <si>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</si>
  <si>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</si>
  <si>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</si>
  <si>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</si>
  <si>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</si>
  <si>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</si>
  <si>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</si>
  <si>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</si>
  <si>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</si>
  <si>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</si>
  <si>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</si>
  <si>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</si>
  <si>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</si>
  <si>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</si>
  <si>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</si>
  <si>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</si>
  <si>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</si>
  <si>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</si>
  <si>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</si>
  <si>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</si>
  <si>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</si>
  <si>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</si>
  <si>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</si>
  <si>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</si>
  <si>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</si>
  <si>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</si>
  <si>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</si>
  <si>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</si>
  <si>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</si>
  <si>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</si>
  <si>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</si>
  <si>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</si>
  <si>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</si>
  <si>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</si>
  <si>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</si>
  <si>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</si>
  <si>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</si>
  <si>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</si>
  <si>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</si>
  <si>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</si>
  <si>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</si>
  <si>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</si>
  <si>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</si>
  <si>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</si>
  <si>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</si>
  <si>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</si>
  <si>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</si>
  <si>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</si>
  <si>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</si>
  <si>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</si>
  <si>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</si>
  <si>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</si>
  <si>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</si>
  <si>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</si>
  <si>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</si>
  <si>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</si>
  <si>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</si>
  <si>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</si>
  <si>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</si>
  <si>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</si>
  <si>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</si>
  <si>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</si>
  <si>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</si>
  <si>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</si>
  <si>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</si>
  <si>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</si>
  <si>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</si>
  <si>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</si>
  <si>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</si>
  <si>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</si>
  <si>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</si>
  <si>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</si>
  <si>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</si>
  <si>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</si>
  <si>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</si>
  <si>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</si>
  <si>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</si>
  <si>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</si>
  <si>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</si>
  <si>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</si>
  <si>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</si>
  <si>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</si>
  <si>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</si>
  <si>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</si>
  <si>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</si>
  <si>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</si>
  <si>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</si>
  <si>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</si>
  <si>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</si>
  <si>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</si>
  <si>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</si>
  <si>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</si>
  <si>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</si>
  <si>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</si>
  <si>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</si>
  <si>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</si>
  <si>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</si>
  <si>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</si>
  <si>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</si>
  <si>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</si>
  <si>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</si>
  <si>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</si>
  <si>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</si>
  <si>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</si>
  <si>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</si>
  <si>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</si>
  <si>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</si>
  <si>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</si>
  <si>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</si>
  <si>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</si>
  <si>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</si>
  <si>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</si>
  <si>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</si>
  <si>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</si>
  <si>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</si>
  <si>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</si>
  <si>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</si>
  <si>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</si>
  <si>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</si>
  <si>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</si>
  <si>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</si>
  <si>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</si>
  <si>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</si>
  <si>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</si>
  <si>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</si>
  <si>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</si>
  <si>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</si>
  <si>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</si>
  <si>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</si>
  <si>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</si>
  <si>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</si>
  <si>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</si>
  <si>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</si>
  <si>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</si>
  <si>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</si>
  <si>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</si>
  <si>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</si>
  <si>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</si>
  <si>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</si>
  <si>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</si>
  <si>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</si>
  <si>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</si>
  <si>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</si>
  <si>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</si>
  <si>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</si>
  <si>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</si>
  <si>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</si>
  <si>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</si>
  <si>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</si>
  <si>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</si>
  <si>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</si>
  <si>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</si>
  <si>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</si>
  <si>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</si>
  <si>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</si>
  <si>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</si>
  <si>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</si>
  <si>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</si>
  <si>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</si>
  <si>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</si>
  <si>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</si>
  <si>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</si>
  <si>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</si>
  <si>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</si>
  <si>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</si>
  <si>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</si>
  <si>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</si>
  <si>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</si>
  <si>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</si>
  <si>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</si>
  <si>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</si>
  <si>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</si>
  <si>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</si>
  <si>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</si>
  <si>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</si>
  <si>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</si>
  <si>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</si>
  <si>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</si>
  <si>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</si>
  <si>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</si>
  <si>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</si>
  <si>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</si>
  <si>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</si>
  <si>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</si>
  <si>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</si>
  <si>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</si>
  <si>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</si>
  <si>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</si>
  <si>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</si>
  <si>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</si>
  <si>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</si>
  <si>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</si>
  <si>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</si>
  <si>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</si>
  <si>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</si>
  <si>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</si>
  <si>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</si>
  <si>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</si>
  <si>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</si>
  <si>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</si>
  <si>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</si>
  <si>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</si>
  <si>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</si>
  <si>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</si>
  <si>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</si>
  <si>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</si>
  <si>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</si>
  <si>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</si>
  <si>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</si>
  <si>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</si>
  <si>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</si>
  <si>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</si>
  <si>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</si>
  <si>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</si>
  <si>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</si>
  <si>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</si>
  <si>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</si>
  <si>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</si>
  <si>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</si>
  <si>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</si>
  <si>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</si>
  <si>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</si>
  <si>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</si>
  <si>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</si>
  <si>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</si>
  <si>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</si>
  <si>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</si>
  <si>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</si>
  <si>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</si>
  <si>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</si>
  <si>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</si>
  <si>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</si>
  <si>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</si>
  <si>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</si>
  <si>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</si>
  <si>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</si>
  <si>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</si>
  <si>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</si>
  <si>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</si>
  <si>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</si>
  <si>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</si>
  <si>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</si>
  <si>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</si>
  <si>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</si>
  <si>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</si>
  <si>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</si>
  <si>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</si>
  <si>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</si>
  <si>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</si>
  <si>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</si>
  <si>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</si>
  <si>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</si>
  <si>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</si>
  <si>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</si>
  <si>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</si>
  <si>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</si>
  <si>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</si>
  <si>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</si>
  <si>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</si>
  <si>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</si>
  <si>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</si>
  <si>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</si>
  <si>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</si>
  <si>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</si>
  <si>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</si>
  <si>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</si>
  <si>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</si>
  <si>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</si>
  <si>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</si>
  <si>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</si>
  <si>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</si>
  <si>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</si>
  <si>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</si>
  <si>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</si>
  <si>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</si>
  <si>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</si>
  <si>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</si>
  <si>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</si>
  <si>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</si>
  <si>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</si>
  <si>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</si>
  <si>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</si>
  <si>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</si>
  <si>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</si>
  <si>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</si>
  <si>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</si>
  <si>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</si>
  <si>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</si>
  <si>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</si>
  <si>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</si>
  <si>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</si>
  <si>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</si>
  <si>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</si>
  <si>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</si>
  <si>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</si>
  <si>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</si>
  <si>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</si>
  <si>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</si>
  <si>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</si>
  <si>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</si>
  <si>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</si>
  <si>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</si>
  <si>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</si>
  <si>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</si>
  <si>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</si>
  <si>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</si>
  <si>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</si>
  <si>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</si>
  <si>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</si>
  <si>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</si>
  <si>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</si>
  <si>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</si>
  <si>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</si>
  <si>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</si>
  <si>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</si>
  <si>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</si>
  <si>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</si>
  <si>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</si>
  <si>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</si>
  <si>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</si>
  <si>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</si>
  <si>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</si>
  <si>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</si>
  <si>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</si>
  <si>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</si>
  <si>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</si>
  <si>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</si>
  <si>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</si>
  <si>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</si>
  <si>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</si>
  <si>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</si>
  <si>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</si>
  <si>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</si>
  <si>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</si>
  <si>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</si>
  <si>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</si>
  <si>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</si>
  <si>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</si>
  <si>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</si>
  <si>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</si>
  <si>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</si>
  <si>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</si>
  <si>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</si>
  <si>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</si>
  <si>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</si>
  <si>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</si>
  <si>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</si>
  <si>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</si>
  <si>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</si>
  <si>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</si>
  <si>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</si>
  <si>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</si>
  <si>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</si>
  <si>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</si>
  <si>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</si>
  <si>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</si>
  <si>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</si>
  <si>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</si>
  <si>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</si>
  <si>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</si>
  <si>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</si>
  <si>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</si>
  <si>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</si>
  <si>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</si>
  <si>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</si>
  <si>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</si>
  <si>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</si>
  <si>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</si>
  <si>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</si>
  <si>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</si>
  <si>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</si>
  <si>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</si>
  <si>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</si>
  <si>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</si>
  <si>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</si>
  <si>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</si>
  <si>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</si>
  <si>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</si>
  <si>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</si>
  <si>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</si>
  <si>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</si>
  <si>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</si>
  <si>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</si>
  <si>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</si>
  <si>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</si>
  <si>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</si>
  <si>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</si>
  <si>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</si>
  <si>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</si>
  <si>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</si>
  <si>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</si>
  <si>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</si>
  <si>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</si>
  <si>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</si>
  <si>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</si>
  <si>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</si>
  <si>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</si>
  <si>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</si>
  <si>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</si>
  <si>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</si>
  <si>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</si>
  <si>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</si>
  <si>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</si>
  <si>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</si>
  <si>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</si>
  <si>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</si>
  <si>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</si>
  <si>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</si>
  <si>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</si>
  <si>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</si>
  <si>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</si>
  <si>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</si>
  <si>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</si>
  <si>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</si>
  <si>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</si>
  <si>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</si>
  <si>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</si>
  <si>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</si>
  <si>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</si>
  <si>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</si>
  <si>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</si>
  <si>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</si>
  <si>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</si>
  <si>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</si>
  <si>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</si>
  <si>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</si>
  <si>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</si>
  <si>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</si>
  <si>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</si>
  <si>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</si>
  <si>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</si>
  <si>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</si>
  <si>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</si>
  <si>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</si>
  <si>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</si>
  <si>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</si>
  <si>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</si>
  <si>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</si>
  <si>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</si>
  <si>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</si>
  <si>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</si>
  <si>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</si>
  <si>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</si>
  <si>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</si>
  <si>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</si>
  <si>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</si>
  <si>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</si>
  <si>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</si>
  <si>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</si>
  <si>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</si>
  <si>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</si>
  <si>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</si>
  <si>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</si>
  <si>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</si>
  <si>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</si>
  <si>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</si>
  <si>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</si>
  <si>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</si>
  <si>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</si>
  <si>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</si>
  <si>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</si>
  <si>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</si>
  <si>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</si>
  <si>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</si>
  <si>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</si>
  <si>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</si>
  <si>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</si>
  <si>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</si>
  <si>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</si>
  <si>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</si>
  <si>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</si>
  <si>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</si>
  <si>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</si>
  <si>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</si>
  <si>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</si>
  <si>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</si>
  <si>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</si>
  <si>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</si>
  <si>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</si>
  <si>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</si>
  <si>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</si>
  <si>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</si>
  <si>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</si>
  <si>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</si>
  <si>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</si>
  <si>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</si>
  <si>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</si>
  <si>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</si>
  <si>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</si>
  <si>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</si>
  <si>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</si>
  <si>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</si>
  <si>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</si>
  <si>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</si>
  <si>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</si>
  <si>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</si>
  <si>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</si>
  <si>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</si>
  <si>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</si>
  <si>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</si>
  <si>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</si>
  <si>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</si>
  <si>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</si>
  <si>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</si>
  <si>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</si>
  <si>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</si>
  <si>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</si>
  <si>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</si>
  <si>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</si>
  <si>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</si>
  <si>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</si>
  <si>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</si>
  <si>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</si>
  <si>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</si>
  <si>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</si>
  <si>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</si>
  <si>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</si>
  <si>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</si>
  <si>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</si>
  <si>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</si>
  <si>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</si>
  <si>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</si>
  <si>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</si>
  <si>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</si>
  <si>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</si>
  <si>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</si>
  <si>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</si>
  <si>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</si>
  <si>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</si>
  <si>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</si>
  <si>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</si>
  <si>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</si>
  <si>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</si>
  <si>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</si>
  <si>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</si>
  <si>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</si>
  <si>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</si>
  <si>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</si>
  <si>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</si>
  <si>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</si>
  <si>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</si>
  <si>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</si>
  <si>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</si>
  <si>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</si>
  <si>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</si>
  <si>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</si>
  <si>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</si>
  <si>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</si>
  <si>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</si>
  <si>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</si>
  <si>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</si>
  <si>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</si>
  <si>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</si>
  <si>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</si>
  <si>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</si>
  <si>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</si>
  <si>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</si>
  <si>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</si>
  <si>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</si>
  <si>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</si>
  <si>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</si>
  <si>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</si>
  <si>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</si>
  <si>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</si>
  <si>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</si>
  <si>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</si>
  <si>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</si>
  <si>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</si>
  <si>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</si>
  <si>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</si>
  <si>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</si>
  <si>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</si>
  <si>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</si>
  <si>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</si>
  <si>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</si>
  <si>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</si>
  <si>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</si>
  <si>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</si>
  <si>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</si>
  <si>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</si>
  <si>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</si>
  <si>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</si>
  <si>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</si>
  <si>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</si>
  <si>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</si>
  <si>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</si>
  <si>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</si>
  <si>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</si>
  <si>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</si>
  <si>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</si>
  <si>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</si>
  <si>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</si>
  <si>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</si>
  <si>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</si>
  <si>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</si>
  <si>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</si>
  <si>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</si>
  <si>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</si>
  <si>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</si>
  <si>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</si>
  <si>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</si>
  <si>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</si>
  <si>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</si>
  <si>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</si>
  <si>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</si>
  <si>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</si>
  <si>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</si>
  <si>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</si>
  <si>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</si>
  <si>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</si>
  <si>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</si>
  <si>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</si>
  <si>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</si>
  <si>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</si>
  <si>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</si>
  <si>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</si>
  <si>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</si>
  <si>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</si>
  <si>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</si>
  <si>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</si>
  <si>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</si>
  <si>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</si>
  <si>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</si>
  <si>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</si>
  <si>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</si>
  <si>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</si>
  <si>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</si>
  <si>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</si>
  <si>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</si>
  <si>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</si>
  <si>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</si>
  <si>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</si>
  <si>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</si>
  <si>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</si>
  <si>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</si>
  <si>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</si>
  <si>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</si>
  <si>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</si>
  <si>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</si>
  <si>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</si>
  <si>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</si>
  <si>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</si>
  <si>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</si>
  <si>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</si>
  <si>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</si>
  <si>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</si>
  <si>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</si>
  <si>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</si>
  <si>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</si>
  <si>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</si>
  <si>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</si>
  <si>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</si>
  <si>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</si>
  <si>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</si>
  <si>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</si>
  <si>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</si>
  <si>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</si>
  <si>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</si>
  <si>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</si>
  <si>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</si>
  <si>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</si>
  <si>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</si>
  <si>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</si>
  <si>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</si>
  <si>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</si>
  <si>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</si>
  <si>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</si>
  <si>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</si>
  <si>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</si>
  <si>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</si>
  <si>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</si>
  <si>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</si>
  <si>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</si>
  <si>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</si>
  <si>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</si>
  <si>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</si>
  <si>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</si>
  <si>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</si>
  <si>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</si>
  <si>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</si>
  <si>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</si>
  <si>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</si>
  <si>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</si>
  <si>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</si>
  <si>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</si>
  <si>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</si>
  <si>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</si>
  <si>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</si>
  <si>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</si>
  <si>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</si>
  <si>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</si>
  <si>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</si>
  <si>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</si>
  <si>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</si>
  <si>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</si>
  <si>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</si>
  <si>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</si>
  <si>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</si>
  <si>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</si>
  <si>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</si>
  <si>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</si>
  <si>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</si>
  <si>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</si>
  <si>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</si>
  <si>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</si>
  <si>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</si>
  <si>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</si>
  <si>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</si>
  <si>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</si>
  <si>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</si>
  <si>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</si>
  <si>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</si>
  <si>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</si>
  <si>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</si>
  <si>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</si>
  <si>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</si>
  <si>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</si>
  <si>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</si>
  <si>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</si>
  <si>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</si>
  <si>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</si>
  <si>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</si>
  <si>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</si>
  <si>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</si>
  <si>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</si>
  <si>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</si>
  <si>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</si>
  <si>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</si>
  <si>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</si>
  <si>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</si>
  <si>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</si>
  <si>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</si>
  <si>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</si>
  <si>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</si>
  <si>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</si>
  <si>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</si>
  <si>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</si>
  <si>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</si>
  <si>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</si>
  <si>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</si>
  <si>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</si>
  <si>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</si>
  <si>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</si>
  <si>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</si>
  <si>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</si>
  <si>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</si>
  <si>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</si>
  <si>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</si>
  <si>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</si>
  <si>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</si>
  <si>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</si>
  <si>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</si>
  <si>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</si>
  <si>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</si>
  <si>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</si>
  <si>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</si>
  <si>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</si>
  <si>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</si>
  <si>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</si>
  <si>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</si>
  <si>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</si>
  <si>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</si>
  <si>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</si>
  <si>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</si>
  <si>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</si>
  <si>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</si>
  <si>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</si>
  <si>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</si>
  <si>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</si>
  <si>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</si>
  <si>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</si>
  <si>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</si>
  <si>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</si>
  <si>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</si>
  <si>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</si>
  <si>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</si>
  <si>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</si>
  <si>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</si>
  <si>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</si>
  <si>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</si>
  <si>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</si>
  <si>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</si>
  <si>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</si>
  <si>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</si>
  <si>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</si>
  <si>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</si>
  <si>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</si>
  <si>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</si>
  <si>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</si>
  <si>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</si>
  <si>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</si>
  <si>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</si>
  <si>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</si>
  <si>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</si>
  <si>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</si>
  <si>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</si>
  <si>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</si>
  <si>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</si>
  <si>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</si>
  <si>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</si>
  <si>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</si>
  <si>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</si>
  <si>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</si>
  <si>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</si>
  <si>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</si>
  <si>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</si>
  <si>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</si>
  <si>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</si>
  <si>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</si>
  <si>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</si>
  <si>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</si>
  <si>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</si>
  <si>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</si>
  <si>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</si>
  <si>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</si>
  <si>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</si>
  <si>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</si>
  <si>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</si>
  <si>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</si>
  <si>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</si>
  <si>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</si>
  <si>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</si>
  <si>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</si>
  <si>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</si>
  <si>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</si>
  <si>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</si>
  <si>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</si>
  <si>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</si>
  <si>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</si>
  <si>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</si>
  <si>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</si>
  <si>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</si>
  <si>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</si>
  <si>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</si>
  <si>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</si>
  <si>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</si>
  <si>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</si>
  <si>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</si>
  <si>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</si>
  <si>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</si>
  <si>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</si>
  <si>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</si>
  <si>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</si>
  <si>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</si>
  <si>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</si>
  <si>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</si>
  <si>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</si>
  <si>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</si>
  <si>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</si>
  <si>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</si>
  <si>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</si>
  <si>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</si>
  <si>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</si>
  <si>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</si>
  <si>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</si>
  <si>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</si>
  <si>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</si>
  <si>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</si>
  <si>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</si>
  <si>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</si>
  <si>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</si>
  <si>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</si>
  <si>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</si>
  <si>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</si>
  <si>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</si>
  <si>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</si>
  <si>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</si>
  <si>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</si>
  <si>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</si>
  <si>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</si>
  <si>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</si>
  <si>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</si>
  <si>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</si>
  <si>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</si>
  <si>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</si>
  <si>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</si>
  <si>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</si>
  <si>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</si>
  <si>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</si>
  <si>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</si>
  <si>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</si>
  <si>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</si>
  <si>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</si>
  <si>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</si>
  <si>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</si>
  <si>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</si>
  <si>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</si>
  <si>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</si>
  <si>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</si>
  <si>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</si>
  <si>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</si>
  <si>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</si>
  <si>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</si>
  <si>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</si>
  <si>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</si>
  <si>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</si>
  <si>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</si>
  <si>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</si>
  <si>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</si>
  <si>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</si>
  <si>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</si>
  <si>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</si>
  <si>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</si>
  <si>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</si>
  <si>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</si>
  <si>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</si>
  <si>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</si>
  <si>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</si>
  <si>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</si>
  <si>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</si>
  <si>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</si>
  <si>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</si>
  <si>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</si>
  <si>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</si>
  <si>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</si>
  <si>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</si>
  <si>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</si>
  <si>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</si>
  <si>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</si>
  <si>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</si>
  <si>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</si>
  <si>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</si>
  <si>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</si>
  <si>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</si>
  <si>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</si>
  <si>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</si>
  <si>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</si>
  <si>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</si>
  <si>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</si>
  <si>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</si>
  <si>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</si>
  <si>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</si>
  <si>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</si>
  <si>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</si>
  <si>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</si>
  <si>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</si>
  <si>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</si>
  <si>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</si>
  <si>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</si>
  <si>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</si>
  <si>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</si>
  <si>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</si>
  <si>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</si>
  <si>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</si>
  <si>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</si>
  <si>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</si>
  <si>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</si>
  <si>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</si>
  <si>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</si>
  <si>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</si>
  <si>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</si>
  <si>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</si>
  <si>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</si>
  <si>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</si>
  <si>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</si>
  <si>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</si>
  <si>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</si>
  <si>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</si>
  <si>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</si>
  <si>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</si>
  <si>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</si>
  <si>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</si>
  <si>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</si>
  <si>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</si>
  <si>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</si>
  <si>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</si>
  <si>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</si>
  <si>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</si>
  <si>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</si>
  <si>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</si>
  <si>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</si>
  <si>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</si>
  <si>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</si>
  <si>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</si>
  <si>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</si>
  <si>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</si>
  <si>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</si>
  <si>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</si>
  <si>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</si>
  <si>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</si>
  <si>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</si>
  <si>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</si>
  <si>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</si>
  <si>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</si>
  <si>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</si>
  <si>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</si>
  <si>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</si>
  <si>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</si>
  <si>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</si>
  <si>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</si>
  <si>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</si>
  <si>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</si>
  <si>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</si>
  <si>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</si>
  <si>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</si>
  <si>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</si>
  <si>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</si>
  <si>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</si>
  <si>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</si>
  <si>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</si>
  <si>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</si>
  <si>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</si>
  <si>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</si>
  <si>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</si>
  <si>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</si>
  <si>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</si>
  <si>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</si>
  <si>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</si>
  <si>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</si>
  <si>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</si>
  <si>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</si>
  <si>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</si>
  <si>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</si>
  <si>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</si>
  <si>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</si>
  <si>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</si>
  <si>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</si>
  <si>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</si>
  <si>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</si>
  <si>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</si>
  <si>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</si>
  <si>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</si>
  <si>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</si>
  <si>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</si>
  <si>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</si>
  <si>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</si>
  <si>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</si>
  <si>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</si>
  <si>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</si>
  <si>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</si>
  <si>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</si>
  <si>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</si>
  <si>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</si>
  <si>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</si>
  <si>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</si>
  <si>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</si>
  <si>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</si>
  <si>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</si>
  <si>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</si>
  <si>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</si>
  <si>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</si>
  <si>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</si>
  <si>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</si>
  <si>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</si>
  <si>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</si>
  <si>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</si>
  <si>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</si>
  <si>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</si>
  <si>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</si>
  <si>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</si>
  <si>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</si>
  <si>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</si>
  <si>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</si>
  <si>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</si>
  <si>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</si>
  <si>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</si>
  <si>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</si>
  <si>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</si>
  <si>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</si>
  <si>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</si>
  <si>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</si>
  <si>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</si>
  <si>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</si>
  <si>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</si>
  <si>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</si>
  <si>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</si>
  <si>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</si>
  <si>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</si>
  <si>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</si>
  <si>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</si>
  <si>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</si>
  <si>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</si>
  <si>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</si>
  <si>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</si>
  <si>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</si>
  <si>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</si>
  <si>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</si>
  <si>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</si>
  <si>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</si>
  <si>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</si>
  <si>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</si>
  <si>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</si>
  <si>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</si>
  <si>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</si>
  <si>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</si>
  <si>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</si>
  <si>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</si>
  <si>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</si>
  <si>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</si>
  <si>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</si>
  <si>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</si>
  <si>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</si>
  <si>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</si>
  <si>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</si>
  <si>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</si>
  <si>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</si>
  <si>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</si>
  <si>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</si>
  <si>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</si>
  <si>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</si>
  <si>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</si>
  <si>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</si>
  <si>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</si>
  <si>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</si>
  <si>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</si>
  <si>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</si>
  <si>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</si>
  <si>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</si>
  <si>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</si>
  <si>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</si>
  <si>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</si>
  <si>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</si>
  <si>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</si>
  <si>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</si>
  <si>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</si>
  <si>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</si>
  <si>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</si>
  <si>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</si>
  <si>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</si>
  <si>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</si>
  <si>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</si>
  <si>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</si>
  <si>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</si>
  <si>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</si>
  <si>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</si>
  <si>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</si>
  <si>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</si>
  <si>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</si>
  <si>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</si>
  <si>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</si>
  <si>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</si>
  <si>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</si>
  <si>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</si>
  <si>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</si>
  <si>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</si>
  <si>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</si>
  <si>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</si>
  <si>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</si>
  <si>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</si>
  <si>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</si>
  <si>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</si>
  <si>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</si>
  <si>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</si>
  <si>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</si>
  <si>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</si>
  <si>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</si>
  <si>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</si>
  <si>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</si>
  <si>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</si>
  <si>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</si>
  <si>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</si>
  <si>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</si>
  <si>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</si>
  <si>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</si>
  <si>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</si>
  <si>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</si>
  <si>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</si>
  <si>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</si>
  <si>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</si>
  <si>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</si>
  <si>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</si>
  <si>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</si>
  <si>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</si>
  <si>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</si>
  <si>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</si>
  <si>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</si>
  <si>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</si>
  <si>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</si>
  <si>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</si>
  <si>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</si>
  <si>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</si>
  <si>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</si>
  <si>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</si>
  <si>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</si>
  <si>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</si>
  <si>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</si>
  <si>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</si>
  <si>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</si>
  <si>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</si>
  <si>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</si>
  <si>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</si>
  <si>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</si>
  <si>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</si>
  <si>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</si>
  <si>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</si>
  <si>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</si>
  <si>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</si>
  <si>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</si>
  <si>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</si>
  <si>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</si>
  <si>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</si>
  <si>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</si>
  <si>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</si>
  <si>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</si>
  <si>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</si>
  <si>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</si>
  <si>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</si>
  <si>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</si>
  <si>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</si>
  <si>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</si>
  <si>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</si>
  <si>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</si>
  <si>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</si>
  <si>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</si>
  <si>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</si>
  <si>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</si>
  <si>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</si>
  <si>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</si>
  <si>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</si>
  <si>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</si>
  <si>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</si>
  <si>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</si>
  <si>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</si>
  <si>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</si>
  <si>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</si>
  <si>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</si>
  <si>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</si>
  <si>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</si>
  <si>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</si>
  <si>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</si>
  <si>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</si>
  <si>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</si>
  <si>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</si>
  <si>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</si>
  <si>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</si>
  <si>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</si>
  <si>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</si>
  <si>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</si>
  <si>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</si>
  <si>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</si>
  <si>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</si>
  <si>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</si>
  <si>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</si>
  <si>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</si>
  <si>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</si>
  <si>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</si>
  <si>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</si>
  <si>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</si>
  <si>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</si>
  <si>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</si>
  <si>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</si>
  <si>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</si>
  <si>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</si>
  <si>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</si>
  <si>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</si>
  <si>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</si>
  <si>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</si>
  <si>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</si>
  <si>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</si>
  <si>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</si>
  <si>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</si>
  <si>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</si>
  <si>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</si>
  <si>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</si>
  <si>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</si>
  <si>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</si>
  <si>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</si>
  <si>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</si>
  <si>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</si>
  <si>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</si>
  <si>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</si>
  <si>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</si>
  <si>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</si>
  <si>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</si>
  <si>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</si>
  <si>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</si>
  <si>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</si>
  <si>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</si>
  <si>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</si>
  <si>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</si>
  <si>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</si>
  <si>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</si>
  <si>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</si>
  <si>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</si>
  <si>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</si>
  <si>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</si>
  <si>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</si>
  <si>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</si>
  <si>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</si>
  <si>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</si>
  <si>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</si>
  <si>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</si>
  <si>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</si>
  <si>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</si>
  <si>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</si>
  <si>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</si>
  <si>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</si>
  <si>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</si>
  <si>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</si>
  <si>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</si>
  <si>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</si>
  <si>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</si>
  <si>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</si>
  <si>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</si>
  <si>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</si>
  <si>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</si>
  <si>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</si>
  <si>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</si>
  <si>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</si>
  <si>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</si>
  <si>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</si>
  <si>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</si>
  <si>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</si>
  <si>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</si>
  <si>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</si>
  <si>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</si>
  <si>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</si>
  <si>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</si>
  <si>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</si>
  <si>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</si>
  <si>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</si>
  <si>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</si>
  <si>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</si>
  <si>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</si>
  <si>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</si>
  <si>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</si>
  <si>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</si>
  <si>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</si>
  <si>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</si>
  <si>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</si>
  <si>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</si>
  <si>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</si>
  <si>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</si>
  <si>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</si>
  <si>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</si>
  <si>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</si>
  <si>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</si>
  <si>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</si>
  <si>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</si>
  <si>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</si>
  <si>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</si>
  <si>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</si>
  <si>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</si>
  <si>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</si>
  <si>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</si>
  <si>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</si>
  <si>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</si>
  <si>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</si>
  <si>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</si>
  <si>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</si>
  <si>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</si>
  <si>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</si>
  <si>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</si>
  <si>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</si>
  <si>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</si>
  <si>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</si>
  <si>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</si>
  <si>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</si>
  <si>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</si>
  <si>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</si>
  <si>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</si>
  <si>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</si>
  <si>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</si>
  <si>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</si>
  <si>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</si>
  <si>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</si>
  <si>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</si>
  <si>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</si>
  <si>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</si>
  <si>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</si>
  <si>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</si>
  <si>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</si>
  <si>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</si>
  <si>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</si>
  <si>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</si>
  <si>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</si>
  <si>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</si>
  <si>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</si>
  <si>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</si>
  <si>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</si>
  <si>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</si>
  <si>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</si>
  <si>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</si>
  <si>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</si>
  <si>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</si>
  <si>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</si>
  <si>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</si>
  <si>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</si>
  <si>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</si>
  <si>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</si>
  <si>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</si>
  <si>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</si>
  <si>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</si>
  <si>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</si>
  <si>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</si>
  <si>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</si>
  <si>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</si>
  <si>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</si>
  <si>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</si>
  <si>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</si>
  <si>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</si>
  <si>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</si>
  <si>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</si>
  <si>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</si>
  <si>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</si>
  <si>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</si>
  <si>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</si>
  <si>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</si>
  <si>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</si>
  <si>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</si>
  <si>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</si>
  <si>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</si>
  <si>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</si>
  <si>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</si>
  <si>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</si>
  <si>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</si>
  <si>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</si>
  <si>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</si>
  <si>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</si>
  <si>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</si>
  <si>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</si>
  <si>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</si>
  <si>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</si>
  <si>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</si>
  <si>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</si>
  <si>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</si>
  <si>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</si>
  <si>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</si>
  <si>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</si>
  <si>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</si>
  <si>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</si>
  <si>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</si>
  <si>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</si>
  <si>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</si>
  <si>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</si>
  <si>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</si>
  <si>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</si>
  <si>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</si>
  <si>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</si>
  <si>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</si>
  <si>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</si>
  <si>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</si>
  <si>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</si>
  <si>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</si>
  <si>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</si>
  <si>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</si>
  <si>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</si>
  <si>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</si>
  <si>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</si>
  <si>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</si>
  <si>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</si>
  <si>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</si>
  <si>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</si>
  <si>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</si>
  <si>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</si>
  <si>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</si>
  <si>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</si>
  <si>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</si>
  <si>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</si>
  <si>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</si>
  <si>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</si>
  <si>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</si>
  <si>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</si>
  <si>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</si>
  <si>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</si>
  <si>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</si>
  <si>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</si>
  <si>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</si>
  <si>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</si>
  <si>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</si>
  <si>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</si>
  <si>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</si>
  <si>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</si>
  <si>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</si>
  <si>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</si>
  <si>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</si>
  <si>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</si>
  <si>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</si>
  <si>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</si>
  <si>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</si>
  <si>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</si>
  <si>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</si>
  <si>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</si>
  <si>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</si>
  <si>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</si>
  <si>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</si>
  <si>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</si>
  <si>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</si>
  <si>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</si>
  <si>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</si>
  <si>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</si>
  <si>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</si>
  <si>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</si>
  <si>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</si>
  <si>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</si>
  <si>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</si>
  <si>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</si>
  <si>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</si>
  <si>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</si>
  <si>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</si>
  <si>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</si>
  <si>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</si>
  <si>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</si>
  <si>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</si>
  <si>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</si>
  <si>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</si>
  <si>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</si>
  <si>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</si>
  <si>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</si>
  <si>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</si>
  <si>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</si>
  <si>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</si>
  <si>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</si>
  <si>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</si>
  <si>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</si>
  <si>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</si>
  <si>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</si>
  <si>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</si>
  <si>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</si>
  <si>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</si>
  <si>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</si>
  <si>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</si>
  <si>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</si>
  <si>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</si>
  <si>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</si>
  <si>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</si>
  <si>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</si>
  <si>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</si>
  <si>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</si>
  <si>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</si>
  <si>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</si>
  <si>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</si>
  <si>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</si>
  <si>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</si>
  <si>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</si>
  <si>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</si>
  <si>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</si>
  <si>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</si>
  <si>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</si>
  <si>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</si>
  <si>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</si>
  <si>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</si>
  <si>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</si>
  <si>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</si>
  <si>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</si>
  <si>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</si>
  <si>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</si>
  <si>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</si>
  <si>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</si>
  <si>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</si>
  <si>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</si>
  <si>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</si>
  <si>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</si>
  <si>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</si>
  <si>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</si>
  <si>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</si>
  <si>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</si>
  <si>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</si>
  <si>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</si>
  <si>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</si>
  <si>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</si>
  <si>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</si>
  <si>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</si>
  <si>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</si>
  <si>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</si>
  <si>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</si>
  <si>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</si>
  <si>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</si>
  <si>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</si>
  <si>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</si>
  <si>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</si>
  <si>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</si>
  <si>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</si>
  <si>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</si>
  <si>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</si>
  <si>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</si>
  <si>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</si>
  <si>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</si>
  <si>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</si>
  <si>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</si>
  <si>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</si>
  <si>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</si>
  <si>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</si>
  <si>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</si>
  <si>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</si>
  <si>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</si>
  <si>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</si>
  <si>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</si>
  <si>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</si>
  <si>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</si>
  <si>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</si>
  <si>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</si>
  <si>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</si>
  <si>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</si>
  <si>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</si>
  <si>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</si>
  <si>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</si>
  <si>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</si>
  <si>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</si>
  <si>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</si>
  <si>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</si>
  <si>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</si>
  <si>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</si>
  <si>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</si>
  <si>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</si>
  <si>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</si>
  <si>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</si>
  <si>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</si>
  <si>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</si>
  <si>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</si>
  <si>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</si>
  <si>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</si>
  <si>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</si>
  <si>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</si>
  <si>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</si>
  <si>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</si>
  <si>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</si>
  <si>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</si>
  <si>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</si>
  <si>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</si>
  <si>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</si>
  <si>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</si>
  <si>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</si>
  <si>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</si>
  <si>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</si>
  <si>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</si>
  <si>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</si>
  <si>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</si>
  <si>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</si>
  <si>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</si>
  <si>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</si>
  <si>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</si>
  <si>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</si>
  <si>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</si>
  <si>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</si>
  <si>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</si>
  <si>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</si>
  <si>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</si>
  <si>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</si>
  <si>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</si>
  <si>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</si>
  <si>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</si>
  <si>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</si>
  <si>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</si>
  <si>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</si>
  <si>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</si>
  <si>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</si>
  <si>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</si>
  <si>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</si>
  <si>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</si>
  <si>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</si>
  <si>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</si>
  <si>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</si>
  <si>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</si>
  <si>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</si>
  <si>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</si>
  <si>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</si>
  <si>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</si>
  <si>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</si>
  <si>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</si>
  <si>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</si>
  <si>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</si>
  <si>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</si>
  <si>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</si>
  <si>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</si>
  <si>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</si>
  <si>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</si>
  <si>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</si>
  <si>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</si>
  <si>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</si>
  <si>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</si>
  <si>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</si>
  <si>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</si>
  <si>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</si>
  <si>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</si>
  <si>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</si>
  <si>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</si>
  <si>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</si>
  <si>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</si>
  <si>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</si>
  <si>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</si>
  <si>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</si>
  <si>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</si>
  <si>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</si>
  <si>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</si>
  <si>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</si>
  <si>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</si>
  <si>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</si>
  <si>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</si>
  <si>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</si>
  <si>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</si>
  <si>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</si>
  <si>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</si>
  <si>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</si>
  <si>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</si>
  <si>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</si>
  <si>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</si>
  <si>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</si>
  <si>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</si>
  <si>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</si>
  <si>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</si>
  <si>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</si>
  <si>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</si>
  <si>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</si>
  <si>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</si>
  <si>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</si>
  <si>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</si>
  <si>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</si>
  <si>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</si>
  <si>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</si>
  <si>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</si>
  <si>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</si>
  <si>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</si>
  <si>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</si>
  <si>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</si>
  <si>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</si>
  <si>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</si>
  <si>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</si>
  <si>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</si>
  <si>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</si>
  <si>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</si>
  <si>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</si>
  <si>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</si>
  <si>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</si>
  <si>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</si>
  <si>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</si>
  <si>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</si>
  <si>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</si>
  <si>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</si>
  <si>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</si>
  <si>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</si>
  <si>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</si>
  <si>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</si>
  <si>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</si>
  <si>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</si>
  <si>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</si>
  <si>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</si>
  <si>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</si>
  <si>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</si>
  <si>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</si>
  <si>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</si>
  <si>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</si>
  <si>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</si>
  <si>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</si>
  <si>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</si>
  <si>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</si>
  <si>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</si>
  <si>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</si>
  <si>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</si>
  <si>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</si>
  <si>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</si>
  <si>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</si>
  <si>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</si>
  <si>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</si>
  <si>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</si>
  <si>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</si>
  <si>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</si>
  <si>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</si>
  <si>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</si>
  <si>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</si>
  <si>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</si>
  <si>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</si>
  <si>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</si>
  <si>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</si>
  <si>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</si>
  <si>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</si>
  <si>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</si>
  <si>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</si>
  <si>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</si>
  <si>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</si>
  <si>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</si>
  <si>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</si>
  <si>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</si>
  <si>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</si>
  <si>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</si>
  <si>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</si>
  <si>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</si>
  <si>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</si>
  <si>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</si>
  <si>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</si>
  <si>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</si>
  <si>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</si>
  <si>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</si>
  <si>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</si>
  <si>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</si>
  <si>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</si>
  <si>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</si>
  <si>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</si>
  <si>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</si>
  <si>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</si>
  <si>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</si>
  <si>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</si>
  <si>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</si>
  <si>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</si>
  <si>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</si>
  <si>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</si>
  <si>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</si>
  <si>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</si>
  <si>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</si>
  <si>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</si>
  <si>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</si>
  <si>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</si>
  <si>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</si>
  <si>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</si>
  <si>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</si>
  <si>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</si>
  <si>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</si>
  <si>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</si>
  <si>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</si>
  <si>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</si>
  <si>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</si>
  <si>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</si>
  <si>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</si>
  <si>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</si>
  <si>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</si>
  <si>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</si>
  <si>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</si>
  <si>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</si>
  <si>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</si>
  <si>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</si>
  <si>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</si>
  <si>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</si>
  <si>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</si>
  <si>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</si>
  <si>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</si>
  <si>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</si>
  <si>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</si>
  <si>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</si>
  <si>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</si>
  <si>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</si>
  <si>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</si>
  <si>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</si>
  <si>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</si>
  <si>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</si>
  <si>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</si>
  <si>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</si>
  <si>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</si>
  <si>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</si>
  <si>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</si>
  <si>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</si>
  <si>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</si>
  <si>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</si>
  <si>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</si>
  <si>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</si>
  <si>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</si>
  <si>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</si>
  <si>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</si>
  <si>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</si>
  <si>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</si>
  <si>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</si>
  <si>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</si>
  <si>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</si>
  <si>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</si>
  <si>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</si>
  <si>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</si>
  <si>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</si>
  <si>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</si>
  <si>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</si>
  <si>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</si>
  <si>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</si>
  <si>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</si>
  <si>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</si>
  <si>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</si>
  <si>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</si>
  <si>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</si>
  <si>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</si>
  <si>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</si>
  <si>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</si>
  <si>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</si>
  <si>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</si>
  <si>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</si>
  <si>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</si>
  <si>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</si>
  <si>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</si>
  <si>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</si>
  <si>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</si>
  <si>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</si>
  <si>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</si>
  <si>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</si>
  <si>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</si>
  <si>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</si>
  <si>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</si>
  <si>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</si>
  <si>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</si>
  <si>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</si>
  <si>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</si>
  <si>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</si>
  <si>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</si>
  <si>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</si>
  <si>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</si>
  <si>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</si>
  <si>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</si>
  <si>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</si>
  <si>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</si>
  <si>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</si>
  <si>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</si>
  <si>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</si>
  <si>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</si>
  <si>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</si>
  <si>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</si>
  <si>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</si>
  <si>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</si>
  <si>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</si>
  <si>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</si>
  <si>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</si>
  <si>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</si>
  <si>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</si>
  <si>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</si>
  <si>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</si>
  <si>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</si>
  <si>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</si>
  <si>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</si>
  <si>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</si>
  <si>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</si>
  <si>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</si>
  <si>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</si>
  <si>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</si>
  <si>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</si>
  <si>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</si>
  <si>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</si>
  <si>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</si>
  <si>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</si>
  <si>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</si>
  <si>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</si>
  <si>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</si>
  <si>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</si>
  <si>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</si>
  <si>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</si>
  <si>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</si>
  <si>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</si>
  <si>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</si>
  <si>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</si>
  <si>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</si>
  <si>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</si>
  <si>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</si>
  <si>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</si>
  <si>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</si>
  <si>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</si>
  <si>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</si>
  <si>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</si>
  <si>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</si>
  <si>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</si>
  <si>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</si>
  <si>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</si>
  <si>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</si>
  <si>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</si>
  <si>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</si>
  <si>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</si>
  <si>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</si>
  <si>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</si>
  <si>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</si>
  <si>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</si>
  <si>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</si>
  <si>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</si>
  <si>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</si>
  <si>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</si>
  <si>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</si>
  <si>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</si>
  <si>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</si>
  <si>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</si>
  <si>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</si>
  <si>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</si>
  <si>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</si>
  <si>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</si>
  <si>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</si>
  <si>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</si>
  <si>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</si>
  <si>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</si>
  <si>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</si>
  <si>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</si>
  <si>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</si>
  <si>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</si>
  <si>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</si>
  <si>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</si>
  <si>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</si>
  <si>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</si>
  <si>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</si>
  <si>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</si>
  <si>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</si>
  <si>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</si>
  <si>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</si>
  <si>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</si>
  <si>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</si>
  <si>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</si>
  <si>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</si>
  <si>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</si>
  <si>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</si>
  <si>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</si>
  <si>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</si>
  <si>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</si>
  <si>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</si>
  <si>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</si>
  <si>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</si>
  <si>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</si>
  <si>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</si>
  <si>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</si>
  <si>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</si>
  <si>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</si>
  <si>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</si>
  <si>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</si>
  <si>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</si>
  <si>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</si>
  <si>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</si>
  <si>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</si>
  <si>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</si>
  <si>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</si>
  <si>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</si>
  <si>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</si>
  <si>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</si>
  <si>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</si>
  <si>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</si>
  <si>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</si>
  <si>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</si>
  <si>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</si>
  <si>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</si>
  <si>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</si>
  <si>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</si>
  <si>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</si>
  <si>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</si>
  <si>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</si>
  <si>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</si>
  <si>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</si>
  <si>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</si>
  <si>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</si>
  <si>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</si>
  <si>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</si>
  <si>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</si>
  <si>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</si>
  <si>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</si>
  <si>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</si>
  <si>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</si>
  <si>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</si>
  <si>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</si>
  <si>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</si>
  <si>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</si>
  <si>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</si>
  <si>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</si>
  <si>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</si>
  <si>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</si>
  <si>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</si>
  <si>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</si>
  <si>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</si>
  <si>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</si>
  <si>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</si>
  <si>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</si>
  <si>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</si>
  <si>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</si>
  <si>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</si>
  <si>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</si>
  <si>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</si>
  <si>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</si>
  <si>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</si>
  <si>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</si>
  <si>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</si>
  <si>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</si>
  <si>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</si>
  <si>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</si>
  <si>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</si>
  <si>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</si>
  <si>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</si>
  <si>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</si>
  <si>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</si>
  <si>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</si>
  <si>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</si>
  <si>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</si>
  <si>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</si>
  <si>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</si>
  <si>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</si>
  <si>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</si>
  <si>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</si>
  <si>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</si>
  <si>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</si>
  <si>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</si>
  <si>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</si>
  <si>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</si>
  <si>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</si>
  <si>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</si>
  <si>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</si>
  <si>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</si>
  <si>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</si>
  <si>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</si>
  <si>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</si>
  <si>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</si>
  <si>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</si>
  <si>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</si>
  <si>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</si>
  <si>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</si>
  <si>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</si>
  <si>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</si>
  <si>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</si>
  <si>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</si>
  <si>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</si>
  <si>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</si>
  <si>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</si>
  <si>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</si>
  <si>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</si>
  <si>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</si>
  <si>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</si>
  <si>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</si>
  <si>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</si>
  <si>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</si>
  <si>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</si>
  <si>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</si>
  <si>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</si>
  <si>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</si>
  <si>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</si>
  <si>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</si>
  <si>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</si>
  <si>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</si>
  <si>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</si>
  <si>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</si>
  <si>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</si>
  <si>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</si>
  <si>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</si>
  <si>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</si>
  <si>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</si>
  <si>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</si>
  <si>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</si>
  <si>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</si>
  <si>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</si>
  <si>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</si>
  <si>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</si>
  <si>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</si>
  <si>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</si>
  <si>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</si>
  <si>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</si>
  <si>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</si>
  <si>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</si>
  <si>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</si>
  <si>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</si>
  <si>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</si>
  <si>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</si>
  <si>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</si>
  <si>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</si>
  <si>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</si>
  <si>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</si>
  <si>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</si>
  <si>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</si>
  <si>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</si>
  <si>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</si>
  <si>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</si>
  <si>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</si>
  <si>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</si>
  <si>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</si>
  <si>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</si>
  <si>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</si>
  <si>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</si>
  <si>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</si>
  <si>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</si>
  <si>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</si>
  <si>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</si>
  <si>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</si>
  <si>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</si>
  <si>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</si>
  <si>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</si>
  <si>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</si>
  <si>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</si>
  <si>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</si>
  <si>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</si>
  <si>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</si>
  <si>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</si>
  <si>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</si>
  <si>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</si>
  <si>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</si>
  <si>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</si>
  <si>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</si>
  <si>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</si>
  <si>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</si>
  <si>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</si>
  <si>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</si>
  <si>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</si>
  <si>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</si>
  <si>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</si>
  <si>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</si>
  <si>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</si>
  <si>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</si>
  <si>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</si>
  <si>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</si>
  <si>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</si>
  <si>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</si>
  <si>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</si>
  <si>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</si>
  <si>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</si>
  <si>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</si>
  <si>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</si>
  <si>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</si>
  <si>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</si>
  <si>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</si>
  <si>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</si>
  <si>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</si>
  <si>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</si>
  <si>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</si>
  <si>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</si>
  <si>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</si>
  <si>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</si>
  <si>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</si>
  <si>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</si>
  <si>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</si>
  <si>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</si>
  <si>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</si>
  <si>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</si>
  <si>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</si>
  <si>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</si>
  <si>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</si>
  <si>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</si>
  <si>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</si>
  <si>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</si>
  <si>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</si>
  <si>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</si>
  <si>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</si>
  <si>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</si>
  <si>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</si>
  <si>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</si>
  <si>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</si>
  <si>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</si>
  <si>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</si>
  <si>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</si>
  <si>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</si>
  <si>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</si>
  <si>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</si>
  <si>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</si>
  <si>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</si>
  <si>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</si>
  <si>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</si>
  <si>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</si>
  <si>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</si>
  <si>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</si>
  <si>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</si>
  <si>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</si>
  <si>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</si>
  <si>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</si>
  <si>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</si>
  <si>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</si>
  <si>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</si>
  <si>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</si>
  <si>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</si>
  <si>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</si>
  <si>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</si>
  <si>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</si>
  <si>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</si>
  <si>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</si>
  <si>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</si>
  <si>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</si>
  <si>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</si>
  <si>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</si>
  <si>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</si>
  <si>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</si>
  <si>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</si>
  <si>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</si>
  <si>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</si>
  <si>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</si>
  <si>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</si>
  <si>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</si>
  <si>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</si>
  <si>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</si>
  <si>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</si>
  <si>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</si>
  <si>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</si>
  <si>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</si>
  <si>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</si>
  <si>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</si>
  <si>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</si>
  <si>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</si>
  <si>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</si>
  <si>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</si>
  <si>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</si>
  <si>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</si>
  <si>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</si>
  <si>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</si>
  <si>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</si>
  <si>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</si>
  <si>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</si>
  <si>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</si>
  <si>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</si>
  <si>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</si>
  <si>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</si>
  <si>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</si>
  <si>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</si>
  <si>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</si>
  <si>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</si>
  <si>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</si>
  <si>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</si>
  <si>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</si>
  <si>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</si>
  <si>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</si>
  <si>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</si>
  <si>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</si>
  <si>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</si>
  <si>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</si>
  <si>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</si>
  <si>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</si>
  <si>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</si>
  <si>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</si>
  <si>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</si>
  <si>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</si>
  <si>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</si>
  <si>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</si>
  <si>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</si>
  <si>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</si>
  <si>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</si>
  <si>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</si>
  <si>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</si>
  <si>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</si>
  <si>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</si>
  <si>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</si>
  <si>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</si>
  <si>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</si>
  <si>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</si>
  <si>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</si>
  <si>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</si>
  <si>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</si>
  <si>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</si>
  <si>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</si>
  <si>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</si>
  <si>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</si>
  <si>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</si>
  <si>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</si>
  <si>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</si>
  <si>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</si>
  <si>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</si>
  <si>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</si>
  <si>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</si>
  <si>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</si>
  <si>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</si>
  <si>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</si>
  <si>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</si>
  <si>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</si>
  <si>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</si>
  <si>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</si>
  <si>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</si>
  <si>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</si>
  <si>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</si>
  <si>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</si>
  <si>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</si>
  <si>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</si>
  <si>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</si>
  <si>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</si>
  <si>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</si>
  <si>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</si>
  <si>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</si>
  <si>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</si>
  <si>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</si>
  <si>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</si>
  <si>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</si>
  <si>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</si>
  <si>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</si>
  <si>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</si>
  <si>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</si>
  <si>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</si>
  <si>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</si>
  <si>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</si>
  <si>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</si>
  <si>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</si>
  <si>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</si>
  <si>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</si>
  <si>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</si>
  <si>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</si>
  <si>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</si>
  <si>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</si>
  <si>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</si>
  <si>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</si>
  <si>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</si>
  <si>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</si>
  <si>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</si>
  <si>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</si>
  <si>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</si>
  <si>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</si>
  <si>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</si>
  <si>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</si>
  <si>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</si>
  <si>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</si>
  <si>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</si>
  <si>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</si>
  <si>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</si>
  <si>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</si>
  <si>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</si>
  <si>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</si>
  <si>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</si>
  <si>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</si>
  <si>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</si>
  <si>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</si>
  <si>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</si>
  <si>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</si>
  <si>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</si>
  <si>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</si>
  <si>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</si>
  <si>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</si>
  <si>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</si>
  <si>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</si>
  <si>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</si>
  <si>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</si>
  <si>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</si>
  <si>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</si>
  <si>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</si>
  <si>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</si>
  <si>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</si>
  <si>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</si>
  <si>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</si>
  <si>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</si>
  <si>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</si>
  <si>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</si>
  <si>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</si>
  <si>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</si>
  <si>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</si>
  <si>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</si>
  <si>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</si>
  <si>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</si>
  <si>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</si>
  <si>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</si>
  <si>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</si>
  <si>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</si>
  <si>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</si>
  <si>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</si>
  <si>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</si>
  <si>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</si>
  <si>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</si>
  <si>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</si>
  <si>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</si>
  <si>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</si>
  <si>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</si>
  <si>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</si>
  <si>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</si>
  <si>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</si>
  <si>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</si>
  <si>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</si>
  <si>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</si>
  <si>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</si>
  <si>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</si>
  <si>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</si>
  <si>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</si>
  <si>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</si>
  <si>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</si>
  <si>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</si>
  <si>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</si>
  <si>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</si>
  <si>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</si>
  <si>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</si>
  <si>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</si>
  <si>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</si>
  <si>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</si>
  <si>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</si>
  <si>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</si>
  <si>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</si>
  <si>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</si>
  <si>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</si>
  <si>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</si>
  <si>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</si>
  <si>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</si>
  <si>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</si>
  <si>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</si>
  <si>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</si>
  <si>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</si>
  <si>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</si>
  <si>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</si>
  <si>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</si>
  <si>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</si>
  <si>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</si>
  <si>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</si>
  <si>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</si>
  <si>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</si>
  <si>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</si>
  <si>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</si>
  <si>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</si>
  <si>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</si>
  <si>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</si>
  <si>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</si>
  <si>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</si>
  <si>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</si>
  <si>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</si>
  <si>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</si>
  <si>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</si>
  <si>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</si>
  <si>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</si>
  <si>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</si>
  <si>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</si>
  <si>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</si>
  <si>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</si>
  <si>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</si>
  <si>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</si>
  <si>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</si>
  <si>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</si>
  <si>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</si>
  <si>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</si>
  <si>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</si>
  <si>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</si>
  <si>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</si>
  <si>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</si>
  <si>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</si>
  <si>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</si>
  <si>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</si>
  <si>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</si>
  <si>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</si>
  <si>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</si>
  <si>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</si>
  <si>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</si>
  <si>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</si>
  <si>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</si>
  <si>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</si>
  <si>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</si>
  <si>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</si>
  <si>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</si>
  <si>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</si>
  <si>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</si>
  <si>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</si>
  <si>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</si>
  <si>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</si>
  <si>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</si>
  <si>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</si>
  <si>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</si>
  <si>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</si>
  <si>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</si>
  <si>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</si>
  <si>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</si>
  <si>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</si>
  <si>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</si>
  <si>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</si>
  <si>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</si>
  <si>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</si>
  <si>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</si>
  <si>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</si>
  <si>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</si>
  <si>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</si>
  <si>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</si>
  <si>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</si>
  <si>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</si>
  <si>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</si>
  <si>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</si>
  <si>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</si>
  <si>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</si>
  <si>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</si>
  <si>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</si>
  <si>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</si>
  <si>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</si>
  <si>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</si>
  <si>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</si>
  <si>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</si>
  <si>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</si>
  <si>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</si>
  <si>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</si>
  <si>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</si>
  <si>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</si>
  <si>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</si>
  <si>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</si>
  <si>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</si>
  <si>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</si>
  <si>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</si>
  <si>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</si>
  <si>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</si>
  <si>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</si>
  <si>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</si>
  <si>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</si>
  <si>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</si>
  <si>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</si>
  <si>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</si>
  <si>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</si>
  <si>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</si>
  <si>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</si>
  <si>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</si>
  <si>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</si>
  <si>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</si>
  <si>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</si>
  <si>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</si>
  <si>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</si>
  <si>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</si>
  <si>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</si>
  <si>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</si>
  <si>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</si>
  <si>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</si>
  <si>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</si>
  <si>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</si>
  <si>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</si>
  <si>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</si>
  <si>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</si>
  <si>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</si>
  <si>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</si>
  <si>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</si>
  <si>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</si>
  <si>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</si>
  <si>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</si>
  <si>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</si>
  <si>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</si>
  <si>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</si>
  <si>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</si>
  <si>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</si>
  <si>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</si>
  <si>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</si>
  <si>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</si>
  <si>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</si>
  <si>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</si>
  <si>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</si>
  <si>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</si>
  <si>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</si>
  <si>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</si>
  <si>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</si>
  <si>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</si>
  <si>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</si>
  <si>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</si>
  <si>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</si>
  <si>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</si>
  <si>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</si>
  <si>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</si>
  <si>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</si>
  <si>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</si>
  <si>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</si>
  <si>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</si>
  <si>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</si>
  <si>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</si>
  <si>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</si>
  <si>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</si>
  <si>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</si>
  <si>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</si>
  <si>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</si>
  <si>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</si>
  <si>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</si>
  <si>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</si>
  <si>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</si>
  <si>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</si>
  <si>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</si>
  <si>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</si>
  <si>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</si>
  <si>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</si>
  <si>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</si>
  <si>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</si>
  <si>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</si>
  <si>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</si>
  <si>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</si>
  <si>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</si>
  <si>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</si>
  <si>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</si>
  <si>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</si>
  <si>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</si>
  <si>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</si>
  <si>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</si>
  <si>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</si>
  <si>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</si>
  <si>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</si>
  <si>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</si>
  <si>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</si>
  <si>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</si>
  <si>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</si>
  <si>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</si>
  <si>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</si>
  <si>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</si>
  <si>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</si>
  <si>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</si>
  <si>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</si>
  <si>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</si>
  <si>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</si>
  <si>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</si>
  <si>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</si>
  <si>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</si>
  <si>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</si>
  <si>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</si>
  <si>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</si>
  <si>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</si>
  <si>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</si>
  <si>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</si>
  <si>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</si>
  <si>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</si>
  <si>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</si>
  <si>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</si>
  <si>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</si>
  <si>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</si>
  <si>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</si>
  <si>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</si>
  <si>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</si>
  <si>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</si>
  <si>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</si>
  <si>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</si>
  <si>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</si>
  <si>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</si>
  <si>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</si>
  <si>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</si>
  <si>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</si>
  <si>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</si>
  <si>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</si>
  <si>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</si>
  <si>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</si>
  <si>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</si>
  <si>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</si>
  <si>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</si>
  <si>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</si>
  <si>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</si>
  <si>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</si>
  <si>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</si>
  <si>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</si>
  <si>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</si>
  <si>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</si>
  <si>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</si>
  <si>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</si>
  <si>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</si>
  <si>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</si>
  <si>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</si>
  <si>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</si>
  <si>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</si>
  <si>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</si>
  <si>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</si>
  <si>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</si>
  <si>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</si>
  <si>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</si>
  <si>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</si>
  <si>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</si>
  <si>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</si>
  <si>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</si>
  <si>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</si>
  <si>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</si>
  <si>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</si>
  <si>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</si>
  <si>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</si>
  <si>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</si>
  <si>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</si>
  <si>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</si>
  <si>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</si>
  <si>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</si>
  <si>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</si>
  <si>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</si>
  <si>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</si>
  <si>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</si>
  <si>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</si>
  <si>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</si>
  <si>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</si>
  <si>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</si>
  <si>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</si>
  <si>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</si>
  <si>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</si>
  <si>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</si>
  <si>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</si>
  <si>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</si>
  <si>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</si>
  <si>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</si>
  <si>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</si>
  <si>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</si>
  <si>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</si>
  <si>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</si>
  <si>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</si>
  <si>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</si>
  <si>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</si>
  <si>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</si>
  <si>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</si>
  <si>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</si>
  <si>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</si>
  <si>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</si>
  <si>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</si>
  <si>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</si>
  <si>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</si>
  <si>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</si>
  <si>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</si>
  <si>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</si>
  <si>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</si>
  <si>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</si>
  <si>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</si>
  <si>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</si>
  <si>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</si>
  <si>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</si>
  <si>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</si>
  <si>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</si>
  <si>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</si>
  <si>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</si>
  <si>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</si>
  <si>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</si>
  <si>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</si>
  <si>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</si>
  <si>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</si>
  <si>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</si>
  <si>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</si>
  <si>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</si>
  <si>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</si>
  <si>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</si>
  <si>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</si>
  <si>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</si>
  <si>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</si>
  <si>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</si>
  <si>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</si>
  <si>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</si>
  <si>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</si>
  <si>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</si>
  <si>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</si>
  <si>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</si>
  <si>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</si>
  <si>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</si>
  <si>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</si>
  <si>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</si>
  <si>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</si>
  <si>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</si>
  <si>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</si>
  <si>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</si>
  <si>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</si>
  <si>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</si>
  <si>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</si>
  <si>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</si>
  <si>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</si>
  <si>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</si>
  <si>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</si>
  <si>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</si>
  <si>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</si>
  <si>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</si>
  <si>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</si>
  <si>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</si>
  <si>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</si>
  <si>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</si>
  <si>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</si>
  <si>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</si>
  <si>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</si>
  <si>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</si>
  <si>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</si>
  <si>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</si>
  <si>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</si>
  <si>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</si>
  <si>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</si>
  <si>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</si>
  <si>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</si>
  <si>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</si>
  <si>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</si>
  <si>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</si>
  <si>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</si>
  <si>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</si>
  <si>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</si>
  <si>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</si>
  <si>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</si>
  <si>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</si>
  <si>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</si>
  <si>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</si>
  <si>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</si>
  <si>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</si>
  <si>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</si>
  <si>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</si>
  <si>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</si>
  <si>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</si>
  <si>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</si>
  <si>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</si>
  <si>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</si>
  <si>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</si>
  <si>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</si>
  <si>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</si>
  <si>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</si>
  <si>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</si>
  <si>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</si>
  <si>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</si>
  <si>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</si>
  <si>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</si>
  <si>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</si>
  <si>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</si>
  <si>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</si>
  <si>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</si>
  <si>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</si>
  <si>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</si>
  <si>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</si>
  <si>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</si>
  <si>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</si>
  <si>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</si>
  <si>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</si>
  <si>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</si>
  <si>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</si>
  <si>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</si>
  <si>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</si>
  <si>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</si>
  <si>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</si>
  <si>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</si>
  <si>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</si>
  <si>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</si>
  <si>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</si>
  <si>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</si>
  <si>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</si>
  <si>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</si>
  <si>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</si>
  <si>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</si>
  <si>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</si>
  <si>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</si>
  <si>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</si>
  <si>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</si>
  <si>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</si>
  <si>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</si>
  <si>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</si>
  <si>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</si>
  <si>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</si>
  <si>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</si>
  <si>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</si>
  <si>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</si>
  <si>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</si>
  <si>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</si>
  <si>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</si>
  <si>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</si>
  <si>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</si>
  <si>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</si>
  <si>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</si>
  <si>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</si>
  <si>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</si>
  <si>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</si>
  <si>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</si>
  <si>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</si>
  <si>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</si>
  <si>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</si>
  <si>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</si>
  <si>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</si>
  <si>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</si>
  <si>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</si>
  <si>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</si>
  <si>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</si>
  <si>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</si>
  <si>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</si>
  <si>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</si>
  <si>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</si>
  <si>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</si>
  <si>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</si>
  <si>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</si>
  <si>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</si>
  <si>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</si>
  <si>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</si>
  <si>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</si>
  <si>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</si>
  <si>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</si>
  <si>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</si>
  <si>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</si>
  <si>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</si>
  <si>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</si>
  <si>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</si>
  <si>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</si>
  <si>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</si>
  <si>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</si>
  <si>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</si>
  <si>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</si>
  <si>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</si>
  <si>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</si>
  <si>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</si>
  <si>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</si>
  <si>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</si>
  <si>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</si>
  <si>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</si>
  <si>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</si>
  <si>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</si>
  <si>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</si>
  <si>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</si>
  <si>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</si>
  <si>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</si>
  <si>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</si>
  <si>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</si>
  <si>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</si>
  <si>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</si>
  <si>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</si>
  <si>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</si>
  <si>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</si>
  <si>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</si>
  <si>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</si>
  <si>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</si>
  <si>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</si>
  <si>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</si>
  <si>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</si>
  <si>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</si>
  <si>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</si>
  <si>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</si>
  <si>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</si>
  <si>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</si>
  <si>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</si>
  <si>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</si>
  <si>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</si>
  <si>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</si>
  <si>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</si>
  <si>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</si>
  <si>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</si>
  <si>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</si>
  <si>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</si>
  <si>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</si>
  <si>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</si>
  <si>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</si>
  <si>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</si>
  <si>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</si>
  <si>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</si>
  <si>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</si>
  <si>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</si>
  <si>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</si>
  <si>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</si>
  <si>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</si>
  <si>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</si>
  <si>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</si>
  <si>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</si>
  <si>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</si>
  <si>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</si>
  <si>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</si>
  <si>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</si>
  <si>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</si>
  <si>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</si>
  <si>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</si>
  <si>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</si>
  <si>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</si>
  <si>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</si>
  <si>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</si>
  <si>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</si>
  <si>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</si>
  <si>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</si>
  <si>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</si>
  <si>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</si>
  <si>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</si>
  <si>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</si>
  <si>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</si>
  <si>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</si>
  <si>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</si>
  <si>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</si>
  <si>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</si>
  <si>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</si>
  <si>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</si>
  <si>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</si>
  <si>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</si>
  <si>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</si>
  <si>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</si>
  <si>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</si>
  <si>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</si>
  <si>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</si>
  <si>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</si>
  <si>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</si>
  <si>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</si>
  <si>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</si>
  <si>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</si>
  <si>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</si>
  <si>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</si>
  <si>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</si>
  <si>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</si>
  <si>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</si>
  <si>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</si>
  <si>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</si>
  <si>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</si>
  <si>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</si>
  <si>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</si>
  <si>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</si>
  <si>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</si>
  <si>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</si>
  <si>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</si>
  <si>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</si>
  <si>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</si>
  <si>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</si>
  <si>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</si>
  <si>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</si>
  <si>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</si>
  <si>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</si>
  <si>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</si>
  <si>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</si>
  <si>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</si>
  <si>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</si>
  <si>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</si>
  <si>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</si>
  <si>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</si>
  <si>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</si>
  <si>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</si>
  <si>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</si>
  <si>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</si>
  <si>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</si>
  <si>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</si>
  <si>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</si>
  <si>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</si>
  <si>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</si>
  <si>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</si>
  <si>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</si>
  <si>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</si>
  <si>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</si>
  <si>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</si>
  <si>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</si>
  <si>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</si>
  <si>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</si>
  <si>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</si>
  <si>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</si>
  <si>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</si>
  <si>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</si>
  <si>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</si>
  <si>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</si>
  <si>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</si>
  <si>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</si>
  <si>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</si>
  <si>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</si>
  <si>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</si>
  <si>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</si>
  <si>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</si>
  <si>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</si>
  <si>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</si>
  <si>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</si>
  <si>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</si>
  <si>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</si>
  <si>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</si>
  <si>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</si>
  <si>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</si>
  <si>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</si>
  <si>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</si>
  <si>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</si>
  <si>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</si>
  <si>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</si>
  <si>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</si>
  <si>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</si>
  <si>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</si>
  <si>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</si>
  <si>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</si>
  <si>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</si>
  <si>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</si>
  <si>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</si>
  <si>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</si>
  <si>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</si>
  <si>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</si>
  <si>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</si>
  <si>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</si>
  <si>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</si>
  <si>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</si>
  <si>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</si>
  <si>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</si>
  <si>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</si>
  <si>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</si>
  <si>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</si>
  <si>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</si>
  <si>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</si>
  <si>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</si>
  <si>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</si>
  <si>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</si>
  <si>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</si>
  <si>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</si>
  <si>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</si>
  <si>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</si>
  <si>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</si>
  <si>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</si>
  <si>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</si>
  <si>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</si>
  <si>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</si>
  <si>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</si>
  <si>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</si>
  <si>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</si>
  <si>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</si>
  <si>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</si>
  <si>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</si>
  <si>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</si>
  <si>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</si>
  <si>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</si>
  <si>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</si>
  <si>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</si>
  <si>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</si>
  <si>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</si>
  <si>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</si>
  <si>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</si>
  <si>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</si>
  <si>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</si>
  <si>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</si>
  <si>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</si>
  <si>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</si>
  <si>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</si>
  <si>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</si>
  <si>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</si>
  <si>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</si>
  <si>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</si>
  <si>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</si>
  <si>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</si>
  <si>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</si>
  <si>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</si>
  <si>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</si>
  <si>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</si>
  <si>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</si>
  <si>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</si>
  <si>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</si>
  <si>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</si>
  <si>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</si>
  <si>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</si>
  <si>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</si>
  <si>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</si>
  <si>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</si>
  <si>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</si>
  <si>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</si>
  <si>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</si>
  <si>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</si>
  <si>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</si>
  <si>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</si>
  <si>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</si>
  <si>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</si>
  <si>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</si>
  <si>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</si>
  <si>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</si>
  <si>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</si>
  <si>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</si>
  <si>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</si>
  <si>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</si>
  <si>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</si>
  <si>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</si>
  <si>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</si>
  <si>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</si>
  <si>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</si>
  <si>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</si>
  <si>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</si>
  <si>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</si>
  <si>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</si>
  <si>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</si>
  <si>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</si>
  <si>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</si>
  <si>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</si>
  <si>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</si>
  <si>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</si>
  <si>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</si>
  <si>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</si>
  <si>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</si>
  <si>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</si>
  <si>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</si>
  <si>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</si>
  <si>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</si>
  <si>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</si>
  <si>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</si>
  <si>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</si>
  <si>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</si>
  <si>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</si>
  <si>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</si>
  <si>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</si>
  <si>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</si>
  <si>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</si>
  <si>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</si>
  <si>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</si>
  <si>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</si>
  <si>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</si>
  <si>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</si>
  <si>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</si>
  <si>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</si>
  <si>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</si>
  <si>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</si>
  <si>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</si>
  <si>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</si>
  <si>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</si>
  <si>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</si>
  <si>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</si>
  <si>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</si>
  <si>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</si>
  <si>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</si>
  <si>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</si>
  <si>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</si>
  <si>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</si>
  <si>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</si>
  <si>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</si>
  <si>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</si>
  <si>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</si>
  <si>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</si>
  <si>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</si>
  <si>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</si>
  <si>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</si>
  <si>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</si>
  <si>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</si>
  <si>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</si>
  <si>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</si>
  <si>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</si>
  <si>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</si>
  <si>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</si>
  <si>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</si>
  <si>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</si>
  <si>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</si>
  <si>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</si>
  <si>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</si>
  <si>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</si>
  <si>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</si>
  <si>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</si>
  <si>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</si>
  <si>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</si>
  <si>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</si>
  <si>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</si>
  <si>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</si>
  <si>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</si>
  <si>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</si>
  <si>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</si>
  <si>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</si>
  <si>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</si>
  <si>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</si>
  <si>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</si>
  <si>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</si>
  <si>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</si>
  <si>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</si>
  <si>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</si>
  <si>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</si>
  <si>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</si>
  <si>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</si>
  <si>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</si>
  <si>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</si>
  <si>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</si>
  <si>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</si>
  <si>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</si>
  <si>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</si>
  <si>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</si>
  <si>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</si>
  <si>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</si>
  <si>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</si>
  <si>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</si>
  <si>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</si>
  <si>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</si>
  <si>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</si>
  <si>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</si>
  <si>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</si>
  <si>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</si>
  <si>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</si>
  <si>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</si>
  <si>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</si>
  <si>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</si>
  <si>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</si>
  <si>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</si>
  <si>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</si>
  <si>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</si>
  <si>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</si>
  <si>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</si>
  <si>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</si>
  <si>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</si>
  <si>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</si>
  <si>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</si>
  <si>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</si>
  <si>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</si>
  <si>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</si>
  <si>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</si>
  <si>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</si>
  <si>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</si>
  <si>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</si>
  <si>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</si>
  <si>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</si>
  <si>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</si>
  <si>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</si>
  <si>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</si>
  <si>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</si>
  <si>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</si>
  <si>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</si>
  <si>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</si>
  <si>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</si>
  <si>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</si>
  <si>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</si>
  <si>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</si>
  <si>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</si>
  <si>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</si>
  <si>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</si>
  <si>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</si>
  <si>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</si>
  <si>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</si>
  <si>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</si>
  <si>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</si>
  <si>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</si>
  <si>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</si>
  <si>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</si>
  <si>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</si>
  <si>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</si>
  <si>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</si>
  <si>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</si>
  <si>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</si>
  <si>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</si>
  <si>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</si>
  <si>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</si>
  <si>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</si>
  <si>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</si>
  <si>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</si>
  <si>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</si>
  <si>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</si>
  <si>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</si>
  <si>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</si>
  <si>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</si>
  <si>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</si>
  <si>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</si>
  <si>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</si>
  <si>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</si>
  <si>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</si>
  <si>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</si>
  <si>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</si>
  <si>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</si>
  <si>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</si>
  <si>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</si>
  <si>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</si>
  <si>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</si>
  <si>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</si>
  <si>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</si>
  <si>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</si>
  <si>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</si>
  <si>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</si>
  <si>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</si>
  <si>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</si>
  <si>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</si>
  <si>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</si>
  <si>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</si>
  <si>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</si>
  <si>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</si>
  <si>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</si>
  <si>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</si>
  <si>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</si>
  <si>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</si>
  <si>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</si>
  <si>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</si>
  <si>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</si>
  <si>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</si>
  <si>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</si>
  <si>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</si>
  <si>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</si>
  <si>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</si>
  <si>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</si>
  <si>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</si>
  <si>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</si>
  <si>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</si>
  <si>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</si>
  <si>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</si>
  <si>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</si>
  <si>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</si>
  <si>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</si>
  <si>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</si>
  <si>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</si>
  <si>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</si>
  <si>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</si>
  <si>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</si>
  <si>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</si>
  <si>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</si>
  <si>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</si>
  <si>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</si>
  <si>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</si>
  <si>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</si>
  <si>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</si>
  <si>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</si>
  <si>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</si>
  <si>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</si>
  <si>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</si>
  <si>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</si>
  <si>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</si>
  <si>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</si>
  <si>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</si>
  <si>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</si>
  <si>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</si>
  <si>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</si>
  <si>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</si>
  <si>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</si>
  <si>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</si>
  <si>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</si>
  <si>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</si>
  <si>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</si>
  <si>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</si>
  <si>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</si>
  <si>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</si>
  <si>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</si>
  <si>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</si>
  <si>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</si>
  <si>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</si>
  <si>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</si>
  <si>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</si>
  <si>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</si>
  <si>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</si>
  <si>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</si>
  <si>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</si>
  <si>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</si>
  <si>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</si>
  <si>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</si>
  <si>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</si>
  <si>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</si>
  <si>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</si>
  <si>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</si>
  <si>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</si>
  <si>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</si>
  <si>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</si>
  <si>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</si>
  <si>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</si>
  <si>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</si>
  <si>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</si>
  <si>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</si>
  <si>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</si>
  <si>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</si>
  <si>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</si>
  <si>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</si>
  <si>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</si>
  <si>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</si>
  <si>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</si>
  <si>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</si>
  <si>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</si>
  <si>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</si>
  <si>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</si>
  <si>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</si>
  <si>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</si>
  <si>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</si>
  <si>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</si>
  <si>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</si>
  <si>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</si>
  <si>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</si>
  <si>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</si>
  <si>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</si>
  <si>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</si>
  <si>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</si>
  <si>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</si>
  <si>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</si>
  <si>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</si>
  <si>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</si>
  <si>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</si>
  <si>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</si>
  <si>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</si>
  <si>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</si>
  <si>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</si>
  <si>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</si>
  <si>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</si>
  <si>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</si>
  <si>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</si>
  <si>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</si>
  <si>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</si>
  <si>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</si>
  <si>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</si>
  <si>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</si>
  <si>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</si>
  <si>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</si>
  <si>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</si>
  <si>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</si>
  <si>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</si>
  <si>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</si>
  <si>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</si>
  <si>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</si>
  <si>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</si>
  <si>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</si>
  <si>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</si>
  <si>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</si>
  <si>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</si>
  <si>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</si>
  <si>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</si>
  <si>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</si>
  <si>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</si>
  <si>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</si>
  <si>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</si>
  <si>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</si>
  <si>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</si>
  <si>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</si>
  <si>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</si>
  <si>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</si>
  <si>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</si>
  <si>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</si>
  <si>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</si>
  <si>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</si>
  <si>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</si>
  <si>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</si>
  <si>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</si>
  <si>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</si>
  <si>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</si>
  <si>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</si>
  <si>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</si>
  <si>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</si>
  <si>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</si>
  <si>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</si>
  <si>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</si>
  <si>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</si>
  <si>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</si>
  <si>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</si>
  <si>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</si>
  <si>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</si>
  <si>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</si>
  <si>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</si>
  <si>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</si>
  <si>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</si>
  <si>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</si>
  <si>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</si>
  <si>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</si>
  <si>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</si>
  <si>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</si>
  <si>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</si>
  <si>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</si>
  <si>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</si>
  <si>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</si>
  <si>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</si>
  <si>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</si>
  <si>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</si>
  <si>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</si>
  <si>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</si>
  <si>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</si>
  <si>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</si>
  <si>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</si>
  <si>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</si>
  <si>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</si>
  <si>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</si>
  <si>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</si>
  <si>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</si>
  <si>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</si>
  <si>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</si>
  <si>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</si>
  <si>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</si>
  <si>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</si>
  <si>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</si>
  <si>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</si>
  <si>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</si>
  <si>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</si>
  <si>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</si>
  <si>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</si>
  <si>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</si>
  <si>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</si>
  <si>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</si>
  <si>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</si>
  <si>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</si>
  <si>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</si>
  <si>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</si>
  <si>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</si>
  <si>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</si>
  <si>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</si>
  <si>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</si>
  <si>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</si>
  <si>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</si>
  <si>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</si>
  <si>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</si>
  <si>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</si>
  <si>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</si>
  <si>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</si>
  <si>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</si>
  <si>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</si>
  <si>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</si>
  <si>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</si>
  <si>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</si>
  <si>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</si>
  <si>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</si>
  <si>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</si>
  <si>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</si>
  <si>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</si>
  <si>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</si>
  <si>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</si>
  <si>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</si>
  <si>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</si>
  <si>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</si>
  <si>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</si>
  <si>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</si>
  <si>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</si>
  <si>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</si>
  <si>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</si>
  <si>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</si>
  <si>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</si>
  <si>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</si>
  <si>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</si>
  <si>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</si>
  <si>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</si>
  <si>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</si>
  <si>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</si>
  <si>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</si>
  <si>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</si>
  <si>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</si>
  <si>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</si>
  <si>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</si>
  <si>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</si>
  <si>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</si>
  <si>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</si>
  <si>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</si>
  <si>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</si>
  <si>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</si>
  <si>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</si>
  <si>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</si>
  <si>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</si>
  <si>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</si>
  <si>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</si>
  <si>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</si>
  <si>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</si>
  <si>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</si>
  <si>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</si>
  <si>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</si>
  <si>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</si>
  <si>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</si>
  <si>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</si>
  <si>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</si>
  <si>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</si>
  <si>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</si>
  <si>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</si>
  <si>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</si>
  <si>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</si>
  <si>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</si>
  <si>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</si>
  <si>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</si>
  <si>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</si>
  <si>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</si>
  <si>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</si>
  <si>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</si>
  <si>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</si>
  <si>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</si>
  <si>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</si>
  <si>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</si>
  <si>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</si>
  <si>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</si>
  <si>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</si>
  <si>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</si>
  <si>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</si>
  <si>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</si>
  <si>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</si>
  <si>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</si>
  <si>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</si>
  <si>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</si>
  <si>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</si>
  <si>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</si>
  <si>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</si>
  <si>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</si>
  <si>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</si>
  <si>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</si>
  <si>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</si>
  <si>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</si>
  <si>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</si>
  <si>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</si>
  <si>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</si>
  <si>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</si>
  <si>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</si>
  <si>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</si>
  <si>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</si>
  <si>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</si>
  <si>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</si>
  <si>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</si>
  <si>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</si>
  <si>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</si>
  <si>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</si>
  <si>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</si>
  <si>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</si>
  <si>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</si>
  <si>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</si>
  <si>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</si>
  <si>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</si>
  <si>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</si>
  <si>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</si>
  <si>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</si>
  <si>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</si>
  <si>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</si>
  <si>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</si>
  <si>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</si>
  <si>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</si>
  <si>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</si>
  <si>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</si>
  <si>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</si>
  <si>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</si>
  <si>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</si>
  <si>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</si>
  <si>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</si>
  <si>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</si>
  <si>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</si>
  <si>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</si>
  <si>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</si>
  <si>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</si>
  <si>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</si>
  <si>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</si>
  <si>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</si>
  <si>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</si>
  <si>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</si>
  <si>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</si>
  <si>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</si>
  <si>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</si>
  <si>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</si>
  <si>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</si>
  <si>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</si>
  <si>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</si>
  <si>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</si>
  <si>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</si>
  <si>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</si>
  <si>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</si>
  <si>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</si>
  <si>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</si>
  <si>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</si>
  <si>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</si>
  <si>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</si>
  <si>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</si>
  <si>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</si>
  <si>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</si>
  <si>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</si>
  <si>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</si>
  <si>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</si>
  <si>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</si>
  <si>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</si>
  <si>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</si>
  <si>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</si>
  <si>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</si>
  <si>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</si>
  <si>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</si>
  <si>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</si>
  <si>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</si>
  <si>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</si>
  <si>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</si>
  <si>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</si>
  <si>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</si>
  <si>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</si>
  <si>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</si>
  <si>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</si>
  <si>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</si>
  <si>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</si>
  <si>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</si>
  <si>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</si>
  <si>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</si>
  <si>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</si>
  <si>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</si>
  <si>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</si>
  <si>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</si>
  <si>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</si>
  <si>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</si>
  <si>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</si>
  <si>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</si>
  <si>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</si>
  <si>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</si>
  <si>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</si>
  <si>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</si>
  <si>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</si>
  <si>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</si>
  <si>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</si>
  <si>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</si>
  <si>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</si>
  <si>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</si>
  <si>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</si>
  <si>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</si>
  <si>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</si>
  <si>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</si>
  <si>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</si>
  <si>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</si>
  <si>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</si>
  <si>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</si>
  <si>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</si>
  <si>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</si>
  <si>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</si>
  <si>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</si>
  <si>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</si>
  <si>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</si>
  <si>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</si>
  <si>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</si>
  <si>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</si>
  <si>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</si>
  <si>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</si>
  <si>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</si>
  <si>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</si>
  <si>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</si>
  <si>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</si>
  <si>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</si>
  <si>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</si>
  <si>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</si>
  <si>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</si>
  <si>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</si>
  <si>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</si>
  <si>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</si>
  <si>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</si>
  <si>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</si>
  <si>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</si>
  <si>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</si>
  <si>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</si>
  <si>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</si>
  <si>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</si>
  <si>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</si>
  <si>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</si>
  <si>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</si>
  <si>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</si>
  <si>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</si>
  <si>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</si>
  <si>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</si>
  <si>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</si>
  <si>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</si>
  <si>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</si>
  <si>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</si>
  <si>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</si>
  <si>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</si>
  <si>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</si>
  <si>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</si>
  <si>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</si>
  <si>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</si>
  <si>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</si>
  <si>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</si>
  <si>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</si>
  <si>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</si>
  <si>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</si>
  <si>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</si>
  <si>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</si>
  <si>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</si>
  <si>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</si>
  <si>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</si>
  <si>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</si>
  <si>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</si>
  <si>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</si>
  <si>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</si>
  <si>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</si>
  <si>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</si>
  <si>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</si>
  <si>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</si>
  <si>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</si>
  <si>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</si>
  <si>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</si>
  <si>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</si>
  <si>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</si>
  <si>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</si>
  <si>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</si>
  <si>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</si>
  <si>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</si>
  <si>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</si>
  <si>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</si>
  <si>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</si>
  <si>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</si>
  <si>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</si>
  <si>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</si>
  <si>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</si>
  <si>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</si>
  <si>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</si>
  <si>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</si>
  <si>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</si>
  <si>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</si>
  <si>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</si>
  <si>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</si>
  <si>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</si>
  <si>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</si>
  <si>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</si>
  <si>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</si>
  <si>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</si>
  <si>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</si>
  <si>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</si>
  <si>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</si>
  <si>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</si>
  <si>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</si>
  <si>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</si>
  <si>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</si>
  <si>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</si>
  <si>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</si>
  <si>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</si>
  <si>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</si>
  <si>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</si>
  <si>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</si>
  <si>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</si>
  <si>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</si>
  <si>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</si>
  <si>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</si>
  <si>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</si>
  <si>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</si>
  <si>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</si>
  <si>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</si>
  <si>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</si>
  <si>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</si>
  <si>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</si>
  <si>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</si>
  <si>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</si>
  <si>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</si>
  <si>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</si>
  <si>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</si>
  <si>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</si>
  <si>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</si>
  <si>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</si>
  <si>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</si>
  <si>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</si>
  <si>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</si>
  <si>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</si>
  <si>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</si>
  <si>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</si>
  <si>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</si>
  <si>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</si>
  <si>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</si>
  <si>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</si>
  <si>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</si>
  <si>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</si>
  <si>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</si>
  <si>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</si>
  <si>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</si>
  <si>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</si>
  <si>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</si>
  <si>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</si>
  <si>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</si>
  <si>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</si>
  <si>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</si>
  <si>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</si>
  <si>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</si>
  <si>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</si>
  <si>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</si>
  <si>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</si>
  <si>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</si>
  <si>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</si>
  <si>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</si>
  <si>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</si>
  <si>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</si>
  <si>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</si>
  <si>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</si>
  <si>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</si>
  <si>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</si>
  <si>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</si>
  <si>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</si>
  <si>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</si>
  <si>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</si>
  <si>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</si>
  <si>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</si>
  <si>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</si>
  <si>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</si>
  <si>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</si>
  <si>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</si>
  <si>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</si>
  <si>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</si>
  <si>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</si>
  <si>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</si>
  <si>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</si>
  <si>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</si>
  <si>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</si>
  <si>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</si>
  <si>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</si>
  <si>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</si>
  <si>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</si>
  <si>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</si>
  <si>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</si>
  <si>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</si>
  <si>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</si>
  <si>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</si>
  <si>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</si>
  <si>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</si>
  <si>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</si>
  <si>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</si>
  <si>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</si>
  <si>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</si>
  <si>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</si>
  <si>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</si>
  <si>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</si>
  <si>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</si>
  <si>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</si>
  <si>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</si>
  <si>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</si>
  <si>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</si>
  <si>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</si>
  <si>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</si>
  <si>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</si>
  <si>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</si>
  <si>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</si>
  <si>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</si>
  <si>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</si>
  <si>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</si>
  <si>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</si>
  <si>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</si>
  <si>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</si>
  <si>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</si>
  <si>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</si>
  <si>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</si>
  <si>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</si>
  <si>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</si>
  <si>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</si>
  <si>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</si>
  <si>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</si>
  <si>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</si>
  <si>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</si>
  <si>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</si>
  <si>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</si>
  <si>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</si>
  <si>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</si>
  <si>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</si>
  <si>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</si>
  <si>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</si>
  <si>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</si>
  <si>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</si>
  <si>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</si>
  <si>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</si>
  <si>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</si>
  <si>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</si>
  <si>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</si>
  <si>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</si>
  <si>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</si>
  <si>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</si>
  <si>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</si>
  <si>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</si>
  <si>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</si>
  <si>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</si>
  <si>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</si>
  <si>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</si>
  <si>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</si>
  <si>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</si>
  <si>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</si>
  <si>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</si>
  <si>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</si>
  <si>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</si>
  <si>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</si>
  <si>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</si>
  <si>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</si>
  <si>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</si>
  <si>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</si>
  <si>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</si>
  <si>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</si>
  <si>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</si>
  <si>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</si>
  <si>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</si>
  <si>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</si>
  <si>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</si>
  <si>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</si>
  <si>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</si>
  <si>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</si>
  <si>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</si>
  <si>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</si>
  <si>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</si>
  <si>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</si>
  <si>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</si>
  <si>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</si>
  <si>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</si>
  <si>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</si>
  <si>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</si>
  <si>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</si>
  <si>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</si>
  <si>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</si>
  <si>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</si>
  <si>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</si>
  <si>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</si>
  <si>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</si>
  <si>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</si>
  <si>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</si>
  <si>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</si>
  <si>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</si>
  <si>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</si>
  <si>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</si>
  <si>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</si>
  <si>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</si>
  <si>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</si>
  <si>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</si>
  <si>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</si>
  <si>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</si>
  <si>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</si>
  <si>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</si>
  <si>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</si>
  <si>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</si>
  <si>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</si>
  <si>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</si>
  <si>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</si>
  <si>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</si>
  <si>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</si>
  <si>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</si>
  <si>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</si>
  <si>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</si>
  <si>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</si>
  <si>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</si>
  <si>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</si>
  <si>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</si>
  <si>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</si>
  <si>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</si>
  <si>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</si>
  <si>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</si>
  <si>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</si>
  <si>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</si>
  <si>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</si>
  <si>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</si>
  <si>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</si>
  <si>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</si>
  <si>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</si>
  <si>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</si>
  <si>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</si>
  <si>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</si>
  <si>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</si>
  <si>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</si>
  <si>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</si>
  <si>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</si>
  <si>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</si>
  <si>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</si>
  <si>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</si>
  <si>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</si>
  <si>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</si>
  <si>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</si>
  <si>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</si>
  <si>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</si>
  <si>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</si>
  <si>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</si>
  <si>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</si>
  <si>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</si>
  <si>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</si>
  <si>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</si>
  <si>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</si>
  <si>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</si>
  <si>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</si>
  <si>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</si>
  <si>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</si>
  <si>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</si>
  <si>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</si>
  <si>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</si>
  <si>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</si>
  <si>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</si>
  <si>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</si>
  <si>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</si>
  <si>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</si>
  <si>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</si>
  <si>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</si>
  <si>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</si>
  <si>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</si>
  <si>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</si>
  <si>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</si>
  <si>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</si>
  <si>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</si>
  <si>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</si>
  <si>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</si>
  <si>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</si>
  <si>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</si>
  <si>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</si>
  <si>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</si>
  <si>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</si>
  <si>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</si>
  <si>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</si>
  <si>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</si>
  <si>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</si>
  <si>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</si>
  <si>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</si>
  <si>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</si>
  <si>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</si>
  <si>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</si>
  <si>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</si>
  <si>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</si>
  <si>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</si>
  <si>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</si>
  <si>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</si>
  <si>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</si>
  <si>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</si>
  <si>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</si>
  <si>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</si>
  <si>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</si>
  <si>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</si>
  <si>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</si>
  <si>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</si>
  <si>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</si>
  <si>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</si>
  <si>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</si>
  <si>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</si>
  <si>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</si>
  <si>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</si>
  <si>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</si>
  <si>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</si>
  <si>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</si>
  <si>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</si>
  <si>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</si>
  <si>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</si>
  <si>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</si>
  <si>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</si>
  <si>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</si>
  <si>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</si>
  <si>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</si>
  <si>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</si>
  <si>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</si>
  <si>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</si>
  <si>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</si>
  <si>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</si>
  <si>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</si>
  <si>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</si>
  <si>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</si>
  <si>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</si>
  <si>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</si>
  <si>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</si>
  <si>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</si>
  <si>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</si>
  <si>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</si>
  <si>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</si>
  <si>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</si>
  <si>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</si>
  <si>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</si>
  <si>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</si>
  <si>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</si>
  <si>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</si>
  <si>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</si>
  <si>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</si>
  <si>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</si>
  <si>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</si>
  <si>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</si>
  <si>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</si>
  <si>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</si>
  <si>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</si>
  <si>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</si>
  <si>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</si>
  <si>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</si>
  <si>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</si>
  <si>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</si>
  <si>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</si>
  <si>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</si>
  <si>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</si>
  <si>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</si>
  <si>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</si>
  <si>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</si>
  <si>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</si>
  <si>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</si>
  <si>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</si>
  <si>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</si>
  <si>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</si>
  <si>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</si>
  <si>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</si>
  <si>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</si>
  <si>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</si>
  <si>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</si>
  <si>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</si>
  <si>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</si>
  <si>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</si>
  <si>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</si>
  <si>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</si>
  <si>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</si>
  <si>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</si>
  <si>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</si>
  <si>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</si>
  <si>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</si>
  <si>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</si>
  <si>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</si>
  <si>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</si>
  <si>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</si>
  <si>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</si>
  <si>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</si>
  <si>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</si>
  <si>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</si>
  <si>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</si>
  <si>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</si>
  <si>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</si>
  <si>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</si>
  <si>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</si>
  <si>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</si>
  <si>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</si>
  <si>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</si>
  <si>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</si>
  <si>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</si>
  <si>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</si>
  <si>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</si>
  <si>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</si>
  <si>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</si>
  <si>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</si>
  <si>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</si>
  <si>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</si>
  <si>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</si>
  <si>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</si>
  <si>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</si>
  <si>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</si>
  <si>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</si>
  <si>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</si>
  <si>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</si>
  <si>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</si>
  <si>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</si>
  <si>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</si>
  <si>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</si>
  <si>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</si>
  <si>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</si>
  <si>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</si>
  <si>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</si>
  <si>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</si>
  <si>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</si>
  <si>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</si>
  <si>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</si>
  <si>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</si>
  <si>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</si>
  <si>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</si>
  <si>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</si>
  <si>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</si>
  <si>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</si>
  <si>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</si>
  <si>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</si>
  <si>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</si>
  <si>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</si>
  <si>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</si>
  <si>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</si>
  <si>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</si>
  <si>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</si>
  <si>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</si>
  <si>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</si>
  <si>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</si>
  <si>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</si>
  <si>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</si>
  <si>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</si>
  <si>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</si>
  <si>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</si>
  <si>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</si>
  <si>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</si>
  <si>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</si>
  <si>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</si>
  <si>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</si>
  <si>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</si>
  <si>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</si>
  <si>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</si>
  <si>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</si>
  <si>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</si>
  <si>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</si>
  <si>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</si>
  <si>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</si>
  <si>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</si>
  <si>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</si>
  <si>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</si>
  <si>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</si>
  <si>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</si>
  <si>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</si>
  <si>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</si>
  <si>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</si>
  <si>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</si>
  <si>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</si>
  <si>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</si>
  <si>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</si>
  <si>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</si>
  <si>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</si>
  <si>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</si>
  <si>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</si>
  <si>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</si>
  <si>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</si>
  <si>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</si>
  <si>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</si>
  <si>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</si>
  <si>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</si>
  <si>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</si>
  <si>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</si>
  <si>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</si>
  <si>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</si>
  <si>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</si>
  <si>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</si>
  <si>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</si>
  <si>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</si>
  <si>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</si>
  <si>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</si>
  <si>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</si>
  <si>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</si>
  <si>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</si>
  <si>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</si>
  <si>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</si>
  <si>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</si>
  <si>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</si>
  <si>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</si>
  <si>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</si>
  <si>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</si>
  <si>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</si>
  <si>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</si>
  <si>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</si>
  <si>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</si>
  <si>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</si>
  <si>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</si>
  <si>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</si>
  <si>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</si>
  <si>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</si>
  <si>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</si>
  <si>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</si>
  <si>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</si>
  <si>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</si>
  <si>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</si>
  <si>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</si>
  <si>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</si>
  <si>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</si>
  <si>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</si>
  <si>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</si>
  <si>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</si>
  <si>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</si>
  <si>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</si>
  <si>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</si>
  <si>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</si>
  <si>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</si>
  <si>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</si>
  <si>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</si>
  <si>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</si>
  <si>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</si>
  <si>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</si>
  <si>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</si>
  <si>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</si>
  <si>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</si>
  <si>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</si>
  <si>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</si>
  <si>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</si>
  <si>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</si>
  <si>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</si>
  <si>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</si>
  <si>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</si>
  <si>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</si>
  <si>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</si>
  <si>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</si>
  <si>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</si>
  <si>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</si>
  <si>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</si>
  <si>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</si>
  <si>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</si>
  <si>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</si>
  <si>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</si>
  <si>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</si>
  <si>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</si>
  <si>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</si>
  <si>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</si>
  <si>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</si>
  <si>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</si>
  <si>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</si>
  <si>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</si>
  <si>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</si>
  <si>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</si>
  <si>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</si>
  <si>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</si>
  <si>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</si>
  <si>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</si>
  <si>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</si>
  <si>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</si>
  <si>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</si>
  <si>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</si>
  <si>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</si>
  <si>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</si>
  <si>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</si>
  <si>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</si>
  <si>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</si>
  <si>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</si>
  <si>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</si>
  <si>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</si>
  <si>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</si>
  <si>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</si>
  <si>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</si>
  <si>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</si>
  <si>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</si>
  <si>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</si>
  <si>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</si>
  <si>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</si>
  <si>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</si>
  <si>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</si>
  <si>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</si>
  <si>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</si>
  <si>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</si>
  <si>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</si>
  <si>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</si>
  <si>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</si>
  <si>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</si>
  <si>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</si>
  <si>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</si>
  <si>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</si>
  <si>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</si>
  <si>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</si>
  <si>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</si>
  <si>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</si>
  <si>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</si>
  <si>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</si>
  <si>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</si>
  <si>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</si>
  <si>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</si>
  <si>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</si>
  <si>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</si>
  <si>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</si>
  <si>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</si>
  <si>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</si>
  <si>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</si>
  <si>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</si>
  <si>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</si>
  <si>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</si>
  <si>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</si>
  <si>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</si>
  <si>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</si>
  <si>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</si>
  <si>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</si>
  <si>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</si>
  <si>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</si>
  <si>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</si>
  <si>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</si>
  <si>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</si>
  <si>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</si>
  <si>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</si>
  <si>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</si>
  <si>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</si>
  <si>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</si>
  <si>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</si>
  <si>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</si>
  <si>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</si>
  <si>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</si>
  <si>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</si>
  <si>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</si>
  <si>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</si>
  <si>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</si>
  <si>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</si>
  <si>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</si>
  <si>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</si>
  <si>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</si>
  <si>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</si>
  <si>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</si>
  <si>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</si>
  <si>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</si>
  <si>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</si>
  <si>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</si>
  <si>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</si>
  <si>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</si>
  <si>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</si>
  <si>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</si>
  <si>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</si>
  <si>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</si>
  <si>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</si>
  <si>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</si>
  <si>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</si>
  <si>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</si>
  <si>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</si>
  <si>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</si>
  <si>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</si>
  <si>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</si>
  <si>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</si>
  <si>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</si>
  <si>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</si>
  <si>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</si>
  <si>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</si>
  <si>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</si>
  <si>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</si>
  <si>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</si>
  <si>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</si>
  <si>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</si>
  <si>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</si>
  <si>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</si>
  <si>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</si>
  <si>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</si>
  <si>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</si>
  <si>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</si>
  <si>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</si>
  <si>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</si>
  <si>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</si>
  <si>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</si>
  <si>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</si>
  <si>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</si>
  <si>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</si>
  <si>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</si>
  <si>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</si>
  <si>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</si>
  <si>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</si>
  <si>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</si>
  <si>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</si>
  <si>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</si>
  <si>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</si>
  <si>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</si>
  <si>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</si>
  <si>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</si>
  <si>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</si>
  <si>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</si>
  <si>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</si>
  <si>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</si>
  <si>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</si>
  <si>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</si>
  <si>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</si>
  <si>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</si>
  <si>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</si>
  <si>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</si>
  <si>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</si>
  <si>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</si>
  <si>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</si>
  <si>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</si>
  <si>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</si>
  <si>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</si>
  <si>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</si>
  <si>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</si>
  <si>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</si>
  <si>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</si>
  <si>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</si>
  <si>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</si>
  <si>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</si>
  <si>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</si>
  <si>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</si>
  <si>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</si>
  <si>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</si>
  <si>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</si>
  <si>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</si>
  <si>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</si>
  <si>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</si>
  <si>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</si>
  <si>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</si>
  <si>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</si>
  <si>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</si>
  <si>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</si>
  <si>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</si>
  <si>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</si>
  <si>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</si>
  <si>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</si>
  <si>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</si>
  <si>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</si>
  <si>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</si>
  <si>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</si>
  <si>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</si>
  <si>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</si>
  <si>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</si>
  <si>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</si>
  <si>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</si>
  <si>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</si>
  <si>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</si>
  <si>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</si>
  <si>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</si>
  <si>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</si>
  <si>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</si>
  <si>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</si>
  <si>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</si>
  <si>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</si>
  <si>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</si>
  <si>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</si>
  <si>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</si>
  <si>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</si>
  <si>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</si>
  <si>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</si>
  <si>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</si>
  <si>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</si>
  <si>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</si>
  <si>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</si>
  <si>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</si>
  <si>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</si>
  <si>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</si>
  <si>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</si>
  <si>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</si>
  <si>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</si>
  <si>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</si>
  <si>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</si>
  <si>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</si>
  <si>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</si>
  <si>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</si>
  <si>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</si>
  <si>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</si>
  <si>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</si>
  <si>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</si>
  <si>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</si>
  <si>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</si>
  <si>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</si>
  <si>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</si>
  <si>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</si>
  <si>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</si>
  <si>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</si>
  <si>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</si>
  <si>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</si>
  <si>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</si>
  <si>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</si>
  <si>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</si>
  <si>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</si>
  <si>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</si>
  <si>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</si>
  <si>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</si>
  <si>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</si>
  <si>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</si>
  <si>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</si>
  <si>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</si>
  <si>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</si>
  <si>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</si>
  <si>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</si>
  <si>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</si>
  <si>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</si>
  <si>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</si>
  <si>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</si>
  <si>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</si>
  <si>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</si>
  <si>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</si>
  <si>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</si>
  <si>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</si>
  <si>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</si>
  <si>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</si>
  <si>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</si>
  <si>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</si>
  <si>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</si>
  <si>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</si>
  <si>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</si>
  <si>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</si>
  <si>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</si>
  <si>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</si>
  <si>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</si>
  <si>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</si>
  <si>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</si>
  <si>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</si>
  <si>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</si>
  <si>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</si>
  <si>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</si>
  <si>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</si>
  <si>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</si>
  <si>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</si>
  <si>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</si>
  <si>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</si>
  <si>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</si>
  <si>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</si>
  <si>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</si>
  <si>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</si>
  <si>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</si>
  <si>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</si>
  <si>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</si>
  <si>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</si>
  <si>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</si>
  <si>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</si>
  <si>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</si>
  <si>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</si>
  <si>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</si>
  <si>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</si>
  <si>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</si>
  <si>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</si>
  <si>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</si>
  <si>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</si>
  <si>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</si>
  <si>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</si>
  <si>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</si>
  <si>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</si>
  <si>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</si>
  <si>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</si>
  <si>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</si>
  <si>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</si>
  <si>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</si>
  <si>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</si>
  <si>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</si>
  <si>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</si>
  <si>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</si>
  <si>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</si>
  <si>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</si>
  <si>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</si>
  <si>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</si>
  <si>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</si>
  <si>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</si>
  <si>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</si>
  <si>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</si>
  <si>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</si>
  <si>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</si>
  <si>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</si>
  <si>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</si>
  <si>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</si>
  <si>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</si>
  <si>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</si>
  <si>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</si>
  <si>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</si>
  <si>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</si>
  <si>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</si>
  <si>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</si>
  <si>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</si>
  <si>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</si>
  <si>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</si>
  <si>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</si>
  <si>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</si>
  <si>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</si>
  <si>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</si>
  <si>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</si>
  <si>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</si>
  <si>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</si>
  <si>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</si>
  <si>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</si>
  <si>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</si>
  <si>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</si>
  <si>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</si>
  <si>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</si>
  <si>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</si>
  <si>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</si>
  <si>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</si>
  <si>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</si>
  <si>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</si>
  <si>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</si>
  <si>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</si>
  <si>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</si>
  <si>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</si>
  <si>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</si>
  <si>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</si>
  <si>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</si>
  <si>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</si>
  <si>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</si>
  <si>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</si>
  <si>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</si>
  <si>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</si>
  <si>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</si>
  <si>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</si>
  <si>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</si>
  <si>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</si>
  <si>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</si>
  <si>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</si>
  <si>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</si>
  <si>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</si>
  <si>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</si>
  <si>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</si>
  <si>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</si>
  <si>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</si>
  <si>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</si>
  <si>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</si>
  <si>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</si>
  <si>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</si>
  <si>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</si>
  <si>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</si>
  <si>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</si>
  <si>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</si>
  <si>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</si>
  <si>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</si>
  <si>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</si>
  <si>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</si>
  <si>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</si>
  <si>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</si>
  <si>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</si>
  <si>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</si>
  <si>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</si>
  <si>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</si>
  <si>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</si>
  <si>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</si>
  <si>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</si>
  <si>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</si>
  <si>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</si>
  <si>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</si>
  <si>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</si>
  <si>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</si>
  <si>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</si>
  <si>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</si>
  <si>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</si>
  <si>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</si>
  <si>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</si>
  <si>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</si>
  <si>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</si>
  <si>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</si>
  <si>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</si>
  <si>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</si>
  <si>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</si>
  <si>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</si>
  <si>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</si>
  <si>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</si>
  <si>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</si>
  <si>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</si>
  <si>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</si>
  <si>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</si>
  <si>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</si>
  <si>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</si>
  <si>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</si>
  <si>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</si>
  <si>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</si>
  <si>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</si>
  <si>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</si>
  <si>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</si>
  <si>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</si>
  <si>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</si>
  <si>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</si>
  <si>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</si>
  <si>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</si>
  <si>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</si>
  <si>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</si>
  <si>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</si>
  <si>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</si>
  <si>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</si>
  <si>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</si>
  <si>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</si>
  <si>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</si>
  <si>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</si>
  <si>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</si>
  <si>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</si>
  <si>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</si>
  <si>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</si>
  <si>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</si>
  <si>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</si>
  <si>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</si>
  <si>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</si>
  <si>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</si>
  <si>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</si>
  <si>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</si>
  <si>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</si>
  <si>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</si>
  <si>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</si>
  <si>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</si>
  <si>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</si>
  <si>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</si>
  <si>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</si>
  <si>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</si>
  <si>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</si>
  <si>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</si>
  <si>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</si>
  <si>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</si>
  <si>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</si>
  <si>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</si>
  <si>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</si>
  <si>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</si>
  <si>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</si>
  <si>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</si>
  <si>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</si>
  <si>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</si>
  <si>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</si>
  <si>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</si>
  <si>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</si>
  <si>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</si>
  <si>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</si>
  <si>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</si>
  <si>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</si>
  <si>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</si>
  <si>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</si>
  <si>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</si>
  <si>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</si>
  <si>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</si>
  <si>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</si>
  <si>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</si>
  <si>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</si>
  <si>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</si>
  <si>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</si>
  <si>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</si>
  <si>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</si>
  <si>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</si>
  <si>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</si>
  <si>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</si>
  <si>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</si>
  <si>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</si>
  <si>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</si>
  <si>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</si>
  <si>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</si>
  <si>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</si>
  <si>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</si>
  <si>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</si>
  <si>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</si>
  <si>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</si>
  <si>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</si>
  <si>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</si>
  <si>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</si>
  <si>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</si>
  <si>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</si>
  <si>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</si>
  <si>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</si>
  <si>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</si>
  <si>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</si>
  <si>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</si>
  <si>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</si>
  <si>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</si>
  <si>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</si>
  <si>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</si>
  <si>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</si>
  <si>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</si>
  <si>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</si>
  <si>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</si>
  <si>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</si>
  <si>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</si>
  <si>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</si>
  <si>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</si>
  <si>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</si>
  <si>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</si>
  <si>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</si>
  <si>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</si>
  <si>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</si>
  <si>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</si>
  <si>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</si>
  <si>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</si>
  <si>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</si>
  <si>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</si>
  <si>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</si>
  <si>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</si>
  <si>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</si>
  <si>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</si>
  <si>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</si>
  <si>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</si>
  <si>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</si>
  <si>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</si>
  <si>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</si>
  <si>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</si>
  <si>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</si>
  <si>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</si>
  <si>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</si>
  <si>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</si>
  <si>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</si>
  <si>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</si>
  <si>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</si>
  <si>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</si>
  <si>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</si>
  <si>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</si>
  <si>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</si>
  <si>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</si>
  <si>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</si>
  <si>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</si>
  <si>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</si>
  <si>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</si>
  <si>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</si>
  <si>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</si>
  <si>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</si>
  <si>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</si>
  <si>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</si>
  <si>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</si>
  <si>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</si>
  <si>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</si>
  <si>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</si>
  <si>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</si>
  <si>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</si>
  <si>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</si>
  <si>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</si>
  <si>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</si>
  <si>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</si>
  <si>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</si>
  <si>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</si>
  <si>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</si>
  <si>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</si>
  <si>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</si>
  <si>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</si>
  <si>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</si>
  <si>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</si>
  <si>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</si>
  <si>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</si>
  <si>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</si>
  <si>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</si>
  <si>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</si>
  <si>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</si>
  <si>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</si>
  <si>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</si>
  <si>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</si>
  <si>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</si>
  <si>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</si>
  <si>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</si>
  <si>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</si>
  <si>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</si>
  <si>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</si>
  <si>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</si>
  <si>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</si>
  <si>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</si>
  <si>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</si>
  <si>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</si>
  <si>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</si>
  <si>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</si>
  <si>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</si>
  <si>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</si>
  <si>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</si>
  <si>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</si>
  <si>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</si>
  <si>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</si>
  <si>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</si>
  <si>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</si>
  <si>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</si>
  <si>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</si>
  <si>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</si>
  <si>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</si>
  <si>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</si>
  <si>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</si>
  <si>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</si>
  <si>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</si>
  <si>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</si>
  <si>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</si>
  <si>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</si>
  <si>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</si>
  <si>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</si>
  <si>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</si>
  <si>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</si>
  <si>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</si>
  <si>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</si>
  <si>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</si>
  <si>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</si>
  <si>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</si>
  <si>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</si>
  <si>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</si>
  <si>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</si>
  <si>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</si>
  <si>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</si>
  <si>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</si>
  <si>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</si>
  <si>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</si>
  <si>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</si>
  <si>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</si>
  <si>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</si>
  <si>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</si>
  <si>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</si>
  <si>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</si>
  <si>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</si>
  <si>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</si>
  <si>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</si>
  <si>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</si>
  <si>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</si>
  <si>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</si>
  <si>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</si>
  <si>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</si>
  <si>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</si>
  <si>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</si>
  <si>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</si>
  <si>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</si>
  <si>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</si>
  <si>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</si>
  <si>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</si>
  <si>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</si>
  <si>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</si>
  <si>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</si>
  <si>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</si>
  <si>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</si>
  <si>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</si>
  <si>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</si>
  <si>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</si>
  <si>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</si>
  <si>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</si>
  <si>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</si>
  <si>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</si>
  <si>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</si>
  <si>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</si>
  <si>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</si>
  <si>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</si>
  <si>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</si>
  <si>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</si>
  <si>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</si>
  <si>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</si>
  <si>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</si>
  <si>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</si>
  <si>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</si>
  <si>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</si>
  <si>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</si>
  <si>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</si>
  <si>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</si>
  <si>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</si>
  <si>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</si>
  <si>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</si>
  <si>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</si>
  <si>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</si>
  <si>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</si>
  <si>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</si>
  <si>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</si>
  <si>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</si>
  <si>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</si>
  <si>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</si>
  <si>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</si>
  <si>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</si>
  <si>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</si>
  <si>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</si>
  <si>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</si>
  <si>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</si>
  <si>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</si>
  <si>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</si>
  <si>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</si>
  <si>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</si>
  <si>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</si>
  <si>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</si>
  <si>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</si>
  <si>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</si>
  <si>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</si>
  <si>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</si>
  <si>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</si>
  <si>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</si>
  <si>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</si>
  <si>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</si>
  <si>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</si>
  <si>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</si>
  <si>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</si>
  <si>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</si>
  <si>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</si>
  <si>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</si>
  <si>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</si>
  <si>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</si>
  <si>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</si>
  <si>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</si>
  <si>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</si>
  <si>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</si>
  <si>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</si>
  <si>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</si>
  <si>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</si>
  <si>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</si>
  <si>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</si>
  <si>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</si>
  <si>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</si>
  <si>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</si>
  <si>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</si>
  <si>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</si>
  <si>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</si>
  <si>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</si>
  <si>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</si>
  <si>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</si>
  <si>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</si>
  <si>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</si>
  <si>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</si>
  <si>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</si>
  <si>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</si>
  <si>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</si>
  <si>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</si>
  <si>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</si>
  <si>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</si>
  <si>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</si>
  <si>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</si>
  <si>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</si>
  <si>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</si>
  <si>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</si>
  <si>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</si>
  <si>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</si>
  <si>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</si>
  <si>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</si>
  <si>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</si>
  <si>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</si>
  <si>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</si>
  <si>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</si>
  <si>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</si>
  <si>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</si>
  <si>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</si>
  <si>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</si>
  <si>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</si>
  <si>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</si>
  <si>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</si>
  <si>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</si>
  <si>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</si>
  <si>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</si>
  <si>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</si>
  <si>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</si>
  <si>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</si>
  <si>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</si>
  <si>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</si>
  <si>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</si>
  <si>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</si>
  <si>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</si>
  <si>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</si>
  <si>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</si>
  <si>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</si>
  <si>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</si>
  <si>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</si>
  <si>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</si>
  <si>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</si>
  <si>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</si>
  <si>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</si>
  <si>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</si>
  <si>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</si>
  <si>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</si>
  <si>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</si>
  <si>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</si>
  <si>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</si>
  <si>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</si>
  <si>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</si>
  <si>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</si>
  <si>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</si>
  <si>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</si>
  <si>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</si>
  <si>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</si>
  <si>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</si>
  <si>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</si>
  <si>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</si>
  <si>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</si>
  <si>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</si>
  <si>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</si>
  <si>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</si>
  <si>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</si>
  <si>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</si>
  <si>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</si>
  <si>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</si>
  <si>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</si>
  <si>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</si>
  <si>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</si>
  <si>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</si>
  <si>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</si>
  <si>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</si>
  <si>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</si>
  <si>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</si>
  <si>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</si>
  <si>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</si>
  <si>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</si>
  <si>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</si>
  <si>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</si>
  <si>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</si>
  <si>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</si>
  <si>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</si>
  <si>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</si>
  <si>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</si>
  <si>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</si>
  <si>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</si>
  <si>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</si>
  <si>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</si>
  <si>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</si>
  <si>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</si>
  <si>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</si>
  <si>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</si>
  <si>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</si>
  <si>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</si>
  <si>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</si>
  <si>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</si>
  <si>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</si>
  <si>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</si>
  <si>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</si>
  <si>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</si>
  <si>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</si>
  <si>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</si>
  <si>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</si>
  <si>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</si>
  <si>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</si>
  <si>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</si>
  <si>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</si>
  <si>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</si>
  <si>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</si>
  <si>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</si>
  <si>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</si>
  <si>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</si>
  <si>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</si>
  <si>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</si>
  <si>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</si>
  <si>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</si>
  <si>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</si>
  <si>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</si>
  <si>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</si>
  <si>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</si>
  <si>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</si>
  <si>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</si>
  <si>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</si>
  <si>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</si>
  <si>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</si>
  <si>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</si>
  <si>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</si>
  <si>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</si>
  <si>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</si>
  <si>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</si>
  <si>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</si>
  <si>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</si>
  <si>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</si>
  <si>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</si>
  <si>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</si>
  <si>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</si>
  <si>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</si>
  <si>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</si>
  <si>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</si>
  <si>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</si>
  <si>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</si>
  <si>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</si>
  <si>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</si>
  <si>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</si>
  <si>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</si>
  <si>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</si>
  <si>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</si>
  <si>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</si>
  <si>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</si>
  <si>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</si>
  <si>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</si>
  <si>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</si>
  <si>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</si>
  <si>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</si>
  <si>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</si>
  <si>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</si>
  <si>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</si>
  <si>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</si>
  <si>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</si>
  <si>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</si>
  <si>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</si>
  <si>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</si>
  <si>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</si>
  <si>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</si>
  <si>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</si>
  <si>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</si>
  <si>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</si>
  <si>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</si>
  <si>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</si>
  <si>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</si>
  <si>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</si>
  <si>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</si>
  <si>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</si>
  <si>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</si>
  <si>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</si>
  <si>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</si>
  <si>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</si>
  <si>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</si>
  <si>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</si>
  <si>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</si>
  <si>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</si>
  <si>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</si>
  <si>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</si>
  <si>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</si>
  <si>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</si>
  <si>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</si>
  <si>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</si>
  <si>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</si>
  <si>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</si>
  <si>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</si>
  <si>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</si>
  <si>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</si>
  <si>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</si>
  <si>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</si>
  <si>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</si>
  <si>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</si>
  <si>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</si>
  <si>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</si>
  <si>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</si>
  <si>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</si>
  <si>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</si>
  <si>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</si>
  <si>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</si>
  <si>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</si>
  <si>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</si>
  <si>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</si>
  <si>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</si>
  <si>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</si>
  <si>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</si>
  <si>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</si>
  <si>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</si>
  <si>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</si>
  <si>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</si>
  <si>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</si>
  <si>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</si>
  <si>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</si>
  <si>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</si>
  <si>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</si>
  <si>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</si>
  <si>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</si>
  <si>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</si>
  <si>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</si>
  <si>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</si>
  <si>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</si>
  <si>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</si>
  <si>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</si>
  <si>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</si>
  <si>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</si>
  <si>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</si>
  <si>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</si>
  <si>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</si>
  <si>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</si>
  <si>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</si>
  <si>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</si>
  <si>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</si>
  <si>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</si>
  <si>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</si>
  <si>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</si>
  <si>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</si>
  <si>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</si>
  <si>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</si>
  <si>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</si>
  <si>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</si>
  <si>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</si>
  <si>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</si>
  <si>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</si>
  <si>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</si>
  <si>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</si>
  <si>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</si>
  <si>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</si>
  <si>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</si>
  <si>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</si>
  <si>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</si>
  <si>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</si>
  <si>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</si>
  <si>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</si>
  <si>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</si>
  <si>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</si>
  <si>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</si>
  <si>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</si>
  <si>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</si>
  <si>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</si>
  <si>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</si>
  <si>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</si>
  <si>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</si>
  <si>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</si>
  <si>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</si>
  <si>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</si>
  <si>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</si>
  <si>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</si>
  <si>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</si>
  <si>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</si>
  <si>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</si>
  <si>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</si>
  <si>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</si>
  <si>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</si>
  <si>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</si>
  <si>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</si>
  <si>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</si>
  <si>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</si>
  <si>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</si>
  <si>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</si>
  <si>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</si>
  <si>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</si>
  <si>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</si>
  <si>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</si>
  <si>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</si>
  <si>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</si>
  <si>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</si>
  <si>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</si>
  <si>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</si>
  <si>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</si>
  <si>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</si>
  <si>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</si>
  <si>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</si>
  <si>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</si>
  <si>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</si>
  <si>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</si>
  <si>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</si>
  <si>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</si>
  <si>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</si>
  <si>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</si>
  <si>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</si>
  <si>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</si>
  <si>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</si>
  <si>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</si>
  <si>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</si>
  <si>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</si>
  <si>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</si>
  <si>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</si>
  <si>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</si>
  <si>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</si>
  <si>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</si>
  <si>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</si>
  <si>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</si>
  <si>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</si>
  <si>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</si>
  <si>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</si>
  <si>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</si>
  <si>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</si>
  <si>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</si>
  <si>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</si>
  <si>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</si>
  <si>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</si>
  <si>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</si>
  <si>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</si>
  <si>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</si>
  <si>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</si>
  <si>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</si>
  <si>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</si>
  <si>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</si>
  <si>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</si>
  <si>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</si>
  <si>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</si>
  <si>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</si>
  <si>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</si>
  <si>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</si>
  <si>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</si>
  <si>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</si>
  <si>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</si>
  <si>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</si>
  <si>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</si>
  <si>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</si>
  <si>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</si>
  <si>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</si>
  <si>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</si>
  <si>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</si>
  <si>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</si>
  <si>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</si>
  <si>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</si>
  <si>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</si>
  <si>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</si>
  <si>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</si>
  <si>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</si>
  <si>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</si>
  <si>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</si>
  <si>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</si>
  <si>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</si>
  <si>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</si>
  <si>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</si>
  <si>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</si>
  <si>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</si>
  <si>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</si>
  <si>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</si>
  <si>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</si>
  <si>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</si>
  <si>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</si>
  <si>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</si>
  <si>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</si>
  <si>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</si>
  <si>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</si>
  <si>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</si>
  <si>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</si>
  <si>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</si>
  <si>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</si>
  <si>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</si>
  <si>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</si>
  <si>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</si>
  <si>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</si>
  <si>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</si>
  <si>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</si>
  <si>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</si>
  <si>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</si>
  <si>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</si>
  <si>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</si>
  <si>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</si>
  <si>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</si>
  <si>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</si>
  <si>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</si>
  <si>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</si>
  <si>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</si>
  <si>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</si>
  <si>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</si>
  <si>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</si>
  <si>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</si>
  <si>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</si>
  <si>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</si>
  <si>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</si>
  <si>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</si>
  <si>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</si>
  <si>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</si>
  <si>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</si>
  <si>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</si>
  <si>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</si>
  <si>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</si>
  <si>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</si>
  <si>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</si>
  <si>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</si>
  <si>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</si>
  <si>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</si>
  <si>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</si>
  <si>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</si>
  <si>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</si>
  <si>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</si>
  <si>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</si>
  <si>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</si>
  <si>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</si>
  <si>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</si>
  <si>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</si>
  <si>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</si>
  <si>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</si>
  <si>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</si>
  <si>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</si>
  <si>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</si>
  <si>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</si>
  <si>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</si>
  <si>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</si>
  <si>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</si>
  <si>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</si>
  <si>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</si>
  <si>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</si>
  <si>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</si>
  <si>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</si>
  <si>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</si>
  <si>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</si>
  <si>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</si>
  <si>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</si>
  <si>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</si>
  <si>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</si>
  <si>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</si>
  <si>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</si>
  <si>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</si>
  <si>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</si>
  <si>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</si>
  <si>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</si>
  <si>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</si>
  <si>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</si>
  <si>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</si>
  <si>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</si>
  <si>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</si>
  <si>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</si>
  <si>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</si>
  <si>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</si>
  <si>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</si>
  <si>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</si>
  <si>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</si>
  <si>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</si>
  <si>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</si>
  <si>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</si>
  <si>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</si>
  <si>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</si>
  <si>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</si>
  <si>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</si>
  <si>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</si>
  <si>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</si>
  <si>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</si>
  <si>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</si>
  <si>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</si>
  <si>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</si>
  <si>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</si>
  <si>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</si>
  <si>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</si>
  <si>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</si>
  <si>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</si>
  <si>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</si>
  <si>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</si>
  <si>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</si>
  <si>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</si>
  <si>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</si>
  <si>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</si>
  <si>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</si>
  <si>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</si>
  <si>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</si>
  <si>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</si>
  <si>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</si>
  <si>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</si>
  <si>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</si>
  <si>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</si>
  <si>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</si>
  <si>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</si>
  <si>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</si>
  <si>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</si>
  <si>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</si>
  <si>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</si>
  <si>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</si>
  <si>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</si>
  <si>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</si>
  <si>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</si>
  <si>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</si>
  <si>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</si>
  <si>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</si>
  <si>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</si>
  <si>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</si>
  <si>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</si>
  <si>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</si>
  <si>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</si>
  <si>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</si>
  <si>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</si>
  <si>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</si>
  <si>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</si>
  <si>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</si>
  <si>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</si>
  <si>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</si>
  <si>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</si>
  <si>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</si>
  <si>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</si>
  <si>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</si>
  <si>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</si>
  <si>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</si>
  <si>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</si>
  <si>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</si>
  <si>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</si>
  <si>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</si>
  <si>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</si>
  <si>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</si>
  <si>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</si>
  <si>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</si>
  <si>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</si>
  <si>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</si>
  <si>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</si>
  <si>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</si>
  <si>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</si>
  <si>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</si>
  <si>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</si>
  <si>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</si>
  <si>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</si>
  <si>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</si>
  <si>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</si>
  <si>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</si>
  <si>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</si>
  <si>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</si>
  <si>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</si>
  <si>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</si>
  <si>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</si>
  <si>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</si>
  <si>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</si>
  <si>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</si>
  <si>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</si>
  <si>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</si>
  <si>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</si>
  <si>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</si>
  <si>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</si>
  <si>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</si>
  <si>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</si>
  <si>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</si>
  <si>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</si>
  <si>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</si>
  <si>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</si>
  <si>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</si>
  <si>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</si>
  <si>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</si>
  <si>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</si>
  <si>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</si>
  <si>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</si>
  <si>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</si>
  <si>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</si>
  <si>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</si>
  <si>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</si>
  <si>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</si>
  <si>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</si>
  <si>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</si>
  <si>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</si>
  <si>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</si>
  <si>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</si>
  <si>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</si>
  <si>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</si>
  <si>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</si>
  <si>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</si>
  <si>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</si>
  <si>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</si>
  <si>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</si>
  <si>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</si>
  <si>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</si>
  <si>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</si>
  <si>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</si>
  <si>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</si>
  <si>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</si>
  <si>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</si>
  <si>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</si>
  <si>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</si>
  <si>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</si>
  <si>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</si>
  <si>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</si>
  <si>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</si>
  <si>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</si>
  <si>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</si>
  <si>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</si>
  <si>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</si>
  <si>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</si>
  <si>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</si>
  <si>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</si>
  <si>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</si>
  <si>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</si>
  <si>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</si>
  <si>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</si>
  <si>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</si>
  <si>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</si>
  <si>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</si>
  <si>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</si>
  <si>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</si>
  <si>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</si>
  <si>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</si>
  <si>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</si>
  <si>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</si>
  <si>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</si>
  <si>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</si>
  <si>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</si>
  <si>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</si>
  <si>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</si>
  <si>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</si>
  <si>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</si>
  <si>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</si>
  <si>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</si>
  <si>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</si>
  <si>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</si>
  <si>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</si>
  <si>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</si>
  <si>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</si>
  <si>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</si>
  <si>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</si>
  <si>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</si>
  <si>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</si>
  <si>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</si>
  <si>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</si>
  <si>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</si>
  <si>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</si>
  <si>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</si>
  <si>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</si>
  <si>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</si>
  <si>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</si>
  <si>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</si>
  <si>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</si>
  <si>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</si>
  <si>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</si>
  <si>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</si>
  <si>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</si>
  <si>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</si>
  <si>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</si>
  <si>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</si>
  <si>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</si>
  <si>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</si>
  <si>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</si>
  <si>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</si>
  <si>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</si>
  <si>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</si>
  <si>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</si>
  <si>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</si>
  <si>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</si>
  <si>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</si>
  <si>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</si>
  <si>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</si>
  <si>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</si>
  <si>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</si>
  <si>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</si>
  <si>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</si>
  <si>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</si>
  <si>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</si>
  <si>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</si>
  <si>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</si>
  <si>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</si>
  <si>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</si>
  <si>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</si>
  <si>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</si>
  <si>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</si>
  <si>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</si>
  <si>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</si>
  <si>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</si>
  <si>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</si>
  <si>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</si>
  <si>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</si>
  <si>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</si>
  <si>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</si>
  <si>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</si>
  <si>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</si>
  <si>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</si>
  <si>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</si>
  <si>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</si>
  <si>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</si>
  <si>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</si>
  <si>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</si>
  <si>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</si>
  <si>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</si>
  <si>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</si>
  <si>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</si>
  <si>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</si>
  <si>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</si>
  <si>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</si>
  <si>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</si>
  <si>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</si>
  <si>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</si>
  <si>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</si>
  <si>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</si>
  <si>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</si>
  <si>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</si>
  <si>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</si>
  <si>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</si>
  <si>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</si>
  <si>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</si>
  <si>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</si>
  <si>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</si>
  <si>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</si>
  <si>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</si>
  <si>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</si>
  <si>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</si>
  <si>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</si>
  <si>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</si>
  <si>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</si>
  <si>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</si>
  <si>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</si>
  <si>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</si>
  <si>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</si>
  <si>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</si>
  <si>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</si>
  <si>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</si>
  <si>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</si>
  <si>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</si>
  <si>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</si>
  <si>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</si>
  <si>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</si>
  <si>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</si>
  <si>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</si>
  <si>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</si>
  <si>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</si>
  <si>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</si>
  <si>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</si>
  <si>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</si>
  <si>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</si>
  <si>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</si>
  <si>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</si>
  <si>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</si>
  <si>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</si>
  <si>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</si>
  <si>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</si>
  <si>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</si>
  <si>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</si>
  <si>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</si>
  <si>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</si>
  <si>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</si>
  <si>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</si>
  <si>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</si>
  <si>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</si>
  <si>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</si>
  <si>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</si>
  <si>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</si>
  <si>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</si>
  <si>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</si>
  <si>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</si>
  <si>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</si>
  <si>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</si>
  <si>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</si>
  <si>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</si>
  <si>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</si>
  <si>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</si>
  <si>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</si>
  <si>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</si>
  <si>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</si>
  <si>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</si>
  <si>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</si>
  <si>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</si>
  <si>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</si>
  <si>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</si>
  <si>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</si>
  <si>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</si>
  <si>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</si>
  <si>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</si>
  <si>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</si>
  <si>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</si>
  <si>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</si>
  <si>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</si>
  <si>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</si>
  <si>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</si>
  <si>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</si>
  <si>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</si>
  <si>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</si>
  <si>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</si>
  <si>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</si>
  <si>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</si>
  <si>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</si>
  <si>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</si>
  <si>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</si>
  <si>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</si>
  <si>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</si>
  <si>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</si>
  <si>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</si>
  <si>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</si>
  <si>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</si>
  <si>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</si>
  <si>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</si>
  <si>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</si>
  <si>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</si>
  <si>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</si>
  <si>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</si>
  <si>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</si>
  <si>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</si>
  <si>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</si>
  <si>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</si>
  <si>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</si>
  <si>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</si>
  <si>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</si>
  <si>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</si>
  <si>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</si>
  <si>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</si>
  <si>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</si>
  <si>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</si>
  <si>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</si>
  <si>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</si>
  <si>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</si>
  <si>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</si>
  <si>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</si>
  <si>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</si>
  <si>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</si>
  <si>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</si>
  <si>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</si>
  <si>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</si>
  <si>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</si>
  <si>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</si>
  <si>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</si>
  <si>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</si>
  <si>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</si>
  <si>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</si>
  <si>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</si>
  <si>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</si>
  <si>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</si>
  <si>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</si>
  <si>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</si>
  <si>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</si>
  <si>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</si>
  <si>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</si>
  <si>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</si>
  <si>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</si>
  <si>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</si>
  <si>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</si>
  <si>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</si>
  <si>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</si>
  <si>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</si>
  <si>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</si>
  <si>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</si>
  <si>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</si>
  <si>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</si>
  <si>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</si>
  <si>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</si>
  <si>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</si>
  <si>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</si>
  <si>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</si>
  <si>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</si>
  <si>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</si>
  <si>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</si>
  <si>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</si>
  <si>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</si>
  <si>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</si>
  <si>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</si>
  <si>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</si>
  <si>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</si>
  <si>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</si>
  <si>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</si>
  <si>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</si>
  <si>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</si>
  <si>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</si>
  <si>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</si>
  <si>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</si>
  <si>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</si>
  <si>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</si>
  <si>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</si>
  <si>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</si>
  <si>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</si>
  <si>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</si>
  <si>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</si>
  <si>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</si>
  <si>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</si>
  <si>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</si>
  <si>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</si>
  <si>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</si>
  <si>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</si>
  <si>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</si>
  <si>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</si>
  <si>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</si>
  <si>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</si>
  <si>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</si>
  <si>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</si>
  <si>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</si>
  <si>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</si>
  <si>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</si>
  <si>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</si>
  <si>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</si>
  <si>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</si>
  <si>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</si>
  <si>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</si>
  <si>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</si>
  <si>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</si>
  <si>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</si>
  <si>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</si>
  <si>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</si>
  <si>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</si>
  <si>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</si>
  <si>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</si>
  <si>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</si>
  <si>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</si>
  <si>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</si>
  <si>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</si>
  <si>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</si>
  <si>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</si>
  <si>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</si>
  <si>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</si>
  <si>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</si>
  <si>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</si>
  <si>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</si>
  <si>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</si>
  <si>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</si>
  <si>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</si>
  <si>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</si>
  <si>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</si>
  <si>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</si>
  <si>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</si>
  <si>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</si>
  <si>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</si>
  <si>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</si>
  <si>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</si>
  <si>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</si>
  <si>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</si>
  <si>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</si>
  <si>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</si>
  <si>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</si>
  <si>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</si>
  <si>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</si>
  <si>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</si>
  <si>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</si>
  <si>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</si>
  <si>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</si>
  <si>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</si>
  <si>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</si>
  <si>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</si>
  <si>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</si>
  <si>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</si>
  <si>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</si>
  <si>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</si>
  <si>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</si>
  <si>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</si>
  <si>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</si>
  <si>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</si>
  <si>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</si>
  <si>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</si>
  <si>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</si>
  <si>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</si>
  <si>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</si>
  <si>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</si>
  <si>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</si>
  <si>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</si>
  <si>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</si>
  <si>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</si>
  <si>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</si>
  <si>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</si>
  <si>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</si>
  <si>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</si>
  <si>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</si>
  <si>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</si>
  <si>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</si>
  <si>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</si>
  <si>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</si>
  <si>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</si>
  <si>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</si>
  <si>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</si>
  <si>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</si>
  <si>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</si>
  <si>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</si>
  <si>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</si>
  <si>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</si>
  <si>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</si>
  <si>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</si>
  <si>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</si>
  <si>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</si>
  <si>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</si>
  <si>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</si>
  <si>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</si>
  <si>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</si>
  <si>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</si>
  <si>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</si>
  <si>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</si>
  <si>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</si>
  <si>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</si>
  <si>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</si>
  <si>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</si>
  <si>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</si>
  <si>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</si>
  <si>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</si>
  <si>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</si>
  <si>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</si>
  <si>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</si>
  <si>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</si>
  <si>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</si>
  <si>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</si>
  <si>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</si>
  <si>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</si>
  <si>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</si>
  <si>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</si>
  <si>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</si>
  <si>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</si>
  <si>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</si>
  <si>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</si>
  <si>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</si>
  <si>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</si>
  <si>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</si>
  <si>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</si>
  <si>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</si>
  <si>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</si>
  <si>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</si>
  <si>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</si>
  <si>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</si>
  <si>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</si>
  <si>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</si>
  <si>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</si>
  <si>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</si>
  <si>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</si>
  <si>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</si>
  <si>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</si>
  <si>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</si>
  <si>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</si>
  <si>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</si>
  <si>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</si>
  <si>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</si>
  <si>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</si>
  <si>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</si>
  <si>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</si>
  <si>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</si>
  <si>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</si>
  <si>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</si>
  <si>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</si>
  <si>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</si>
  <si>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</si>
  <si>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</si>
  <si>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</si>
  <si>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</si>
  <si>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</si>
  <si>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</si>
  <si>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</si>
  <si>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</si>
  <si>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</si>
  <si>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</si>
  <si>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</si>
  <si>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</si>
  <si>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</si>
  <si>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</si>
  <si>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</si>
  <si>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</si>
  <si>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</si>
  <si>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</si>
  <si>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</si>
  <si>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</si>
  <si>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</si>
  <si>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</si>
  <si>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</si>
  <si>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</si>
  <si>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</si>
  <si>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</si>
  <si>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</si>
  <si>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</si>
  <si>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</si>
  <si>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</si>
  <si>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</si>
  <si>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</si>
  <si>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</si>
  <si>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</si>
  <si>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</si>
  <si>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</si>
  <si>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</si>
  <si>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</si>
  <si>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</si>
  <si>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</si>
  <si>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</si>
  <si>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</si>
  <si>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</si>
  <si>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</si>
  <si>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</si>
  <si>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</si>
  <si>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</si>
  <si>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</si>
  <si>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</si>
  <si>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</si>
  <si>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</si>
  <si>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</si>
  <si>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</si>
  <si>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</si>
  <si>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</si>
  <si>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</si>
  <si>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</si>
  <si>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</si>
  <si>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</si>
  <si>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</si>
  <si>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</si>
  <si>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</si>
  <si>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</si>
  <si>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</si>
  <si>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</si>
  <si>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</si>
  <si>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</si>
  <si>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</si>
  <si>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</si>
  <si>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</si>
  <si>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</si>
  <si>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</si>
  <si>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</si>
  <si>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</si>
  <si>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</si>
  <si>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</si>
  <si>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</si>
  <si>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</si>
  <si>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</si>
  <si>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</si>
  <si>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</si>
  <si>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</si>
  <si>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</si>
  <si>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</si>
  <si>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</si>
  <si>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</si>
  <si>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</si>
  <si>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</si>
  <si>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</si>
  <si>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</si>
  <si>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</si>
  <si>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</si>
  <si>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</si>
  <si>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</si>
  <si>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</si>
  <si>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</si>
  <si>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</si>
  <si>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</si>
  <si>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</si>
  <si>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</si>
  <si>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</si>
  <si>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</si>
  <si>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</si>
  <si>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</si>
  <si>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</si>
  <si>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</si>
  <si>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</si>
  <si>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</si>
  <si>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</si>
  <si>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</si>
  <si>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</si>
  <si>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</si>
  <si>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</si>
  <si>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</si>
  <si>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</si>
  <si>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</si>
  <si>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</si>
  <si>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</si>
  <si>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</si>
  <si>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</si>
  <si>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</si>
  <si>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</si>
  <si>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</si>
  <si>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</si>
  <si>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</si>
  <si>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</si>
  <si>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</si>
  <si>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</si>
  <si>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</si>
  <si>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</si>
  <si>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</si>
  <si>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</si>
  <si>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</si>
  <si>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</si>
  <si>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</si>
  <si>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</si>
  <si>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</si>
  <si>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</si>
  <si>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</si>
  <si>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</si>
  <si>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</si>
  <si>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</si>
  <si>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</si>
  <si>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</si>
  <si>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</si>
  <si>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</si>
  <si>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</si>
  <si>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</si>
  <si>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</si>
  <si>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</si>
  <si>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</si>
  <si>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</si>
  <si>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</si>
  <si>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</si>
  <si>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</si>
  <si>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</si>
  <si>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</si>
  <si>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</si>
  <si>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</si>
  <si>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</si>
  <si>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</si>
  <si>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</si>
  <si>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</si>
  <si>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</si>
  <si>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</si>
  <si>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</si>
  <si>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</si>
  <si>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</si>
  <si>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</si>
  <si>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</si>
  <si>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</si>
  <si>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</si>
  <si>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</si>
  <si>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</si>
  <si>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</si>
  <si>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</si>
  <si>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</si>
  <si>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</si>
  <si>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</si>
  <si>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</si>
  <si>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</si>
  <si>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</si>
  <si>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</si>
  <si>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</si>
  <si>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</si>
  <si>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</si>
  <si>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</si>
  <si>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</si>
  <si>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</si>
  <si>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</si>
  <si>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</si>
  <si>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</si>
  <si>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</si>
  <si>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</si>
  <si>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</si>
  <si>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</si>
  <si>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</si>
  <si>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</si>
  <si>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</si>
  <si>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</si>
  <si>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</si>
  <si>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</si>
  <si>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</si>
  <si>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</si>
  <si>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</si>
  <si>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</si>
  <si>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</si>
  <si>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</si>
  <si>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</si>
  <si>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</si>
  <si>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</si>
  <si>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</si>
  <si>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</si>
  <si>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</si>
  <si>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</si>
  <si>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</si>
  <si>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</si>
  <si>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</si>
  <si>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</si>
  <si>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</si>
  <si>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</si>
  <si>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</si>
  <si>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</si>
  <si>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</si>
  <si>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</si>
  <si>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</si>
  <si>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</si>
  <si>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</si>
  <si>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</si>
  <si>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</si>
  <si>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</si>
  <si>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</si>
  <si>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</si>
  <si>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</si>
  <si>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</si>
  <si>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</si>
  <si>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</si>
  <si>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</si>
  <si>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</si>
  <si>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</si>
  <si>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</si>
  <si>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</si>
  <si>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</si>
  <si>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</si>
  <si>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</si>
  <si>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</si>
  <si>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</si>
  <si>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</si>
  <si>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</si>
  <si>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</si>
  <si>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</si>
  <si>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</si>
  <si>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</si>
  <si>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</si>
  <si>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</si>
  <si>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</si>
  <si>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</si>
  <si>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</si>
  <si>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</si>
  <si>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</si>
  <si>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</si>
  <si>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</si>
  <si>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</si>
  <si>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</si>
  <si>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</si>
  <si>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</si>
  <si>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</si>
  <si>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</si>
  <si>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</si>
  <si>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</si>
  <si>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</si>
  <si>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</si>
  <si>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</si>
  <si>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</si>
  <si>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</si>
  <si>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</si>
  <si>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</si>
  <si>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</si>
  <si>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</si>
  <si>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</si>
  <si>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</si>
  <si>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</si>
  <si>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</si>
  <si>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</si>
  <si>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</si>
  <si>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</si>
  <si>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</si>
  <si>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</si>
  <si>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</si>
  <si>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</si>
  <si>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</si>
  <si>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</si>
  <si>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</si>
  <si>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</si>
  <si>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</si>
  <si>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</si>
  <si>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</si>
  <si>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</si>
  <si>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</si>
  <si>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</si>
  <si>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</si>
  <si>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</si>
  <si>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</si>
  <si>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</si>
  <si>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</si>
  <si>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</si>
  <si>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</si>
  <si>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</si>
  <si>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</si>
  <si>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</si>
  <si>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</si>
  <si>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</si>
  <si>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</si>
  <si>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</si>
  <si>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</si>
  <si>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</si>
  <si>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</si>
  <si>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</si>
  <si>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</si>
  <si>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</si>
  <si>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</si>
  <si>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</si>
  <si>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</si>
  <si>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</si>
  <si>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</si>
  <si>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</si>
  <si>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</si>
  <si>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</si>
  <si>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</si>
  <si>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</si>
  <si>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</si>
  <si>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</si>
  <si>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</si>
  <si>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</si>
  <si>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</si>
  <si>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</si>
  <si>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</si>
  <si>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</si>
  <si>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</si>
  <si>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</si>
  <si>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</si>
  <si>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</si>
  <si>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</si>
  <si>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</si>
  <si>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</si>
  <si>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</si>
  <si>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</si>
  <si>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</si>
  <si>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</si>
  <si>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</si>
  <si>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</si>
  <si>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</si>
  <si>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</si>
  <si>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</si>
  <si>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</si>
  <si>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</si>
  <si>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</si>
  <si>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</si>
  <si>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</si>
  <si>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</si>
  <si>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</si>
  <si>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</si>
  <si>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</si>
  <si>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</si>
  <si>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</si>
  <si>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</si>
  <si>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</si>
  <si>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</si>
  <si>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</si>
  <si>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</si>
  <si>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</si>
  <si>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</si>
  <si>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</si>
  <si>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</si>
  <si>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</si>
  <si>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</si>
  <si>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</si>
  <si>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</si>
  <si>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</si>
  <si>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</si>
  <si>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</si>
  <si>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</si>
  <si>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</si>
  <si>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</si>
  <si>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</si>
  <si>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</si>
  <si>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</si>
  <si>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</si>
  <si>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</si>
  <si>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</si>
  <si>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</si>
  <si>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</si>
  <si>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</si>
  <si>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</si>
  <si>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</si>
  <si>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</si>
  <si>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</si>
  <si>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</si>
  <si>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</si>
  <si>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</si>
  <si>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</si>
  <si>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</si>
  <si>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</si>
  <si>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</si>
  <si>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</si>
  <si>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</si>
  <si>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</si>
  <si>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</si>
  <si>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</si>
  <si>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</si>
  <si>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</si>
  <si>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</si>
  <si>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</si>
  <si>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</si>
  <si>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</si>
  <si>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</si>
  <si>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</si>
  <si>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</si>
  <si>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</si>
  <si>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</si>
  <si>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</si>
  <si>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</si>
  <si>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</si>
  <si>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</si>
  <si>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</si>
  <si>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</si>
  <si>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</si>
  <si>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</si>
  <si>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</si>
  <si>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</si>
  <si>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</si>
  <si>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</si>
  <si>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</si>
  <si>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</si>
  <si>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</si>
  <si>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</si>
  <si>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</si>
  <si>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</si>
  <si>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</si>
  <si>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</si>
  <si>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</si>
  <si>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</si>
  <si>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</si>
  <si>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</si>
  <si>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</si>
  <si>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</si>
  <si>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</si>
  <si>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</si>
  <si>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</si>
  <si>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</si>
  <si>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</si>
  <si>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</si>
  <si>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</si>
  <si>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</si>
  <si>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</si>
  <si>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</si>
  <si>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</si>
  <si>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</si>
  <si>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</si>
  <si>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</si>
  <si>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</si>
  <si>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</si>
  <si>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</si>
  <si>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</si>
  <si>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</si>
  <si>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</si>
  <si>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</si>
  <si>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</si>
  <si>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</si>
  <si>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</si>
  <si>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</si>
  <si>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</si>
  <si>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</si>
  <si>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</si>
  <si>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</si>
  <si>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</si>
  <si>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</si>
  <si>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</si>
  <si>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</si>
  <si>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</si>
  <si>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</si>
  <si>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</si>
  <si>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</si>
  <si>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</si>
  <si>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</si>
  <si>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</si>
  <si>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</si>
  <si>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</si>
  <si>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</si>
  <si>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</si>
  <si>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</si>
  <si>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</si>
  <si>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</si>
  <si>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</si>
  <si>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</si>
  <si>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</si>
  <si>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</si>
  <si>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</si>
  <si>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</si>
  <si>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</si>
  <si>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</si>
  <si>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</si>
  <si>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</si>
  <si>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</si>
  <si>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</si>
  <si>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</si>
  <si>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</si>
  <si>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</si>
  <si>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</si>
  <si>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</si>
  <si>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</si>
  <si>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</si>
  <si>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</si>
  <si>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</si>
  <si>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</si>
  <si>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</si>
  <si>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</si>
  <si>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</si>
  <si>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</si>
  <si>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</si>
  <si>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</si>
  <si>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</si>
  <si>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</si>
  <si>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</si>
  <si>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</si>
  <si>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</si>
  <si>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</si>
  <si>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</si>
  <si>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</si>
  <si>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</si>
  <si>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</si>
  <si>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</si>
  <si>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</si>
  <si>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</si>
  <si>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</si>
  <si>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</si>
  <si>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</si>
  <si>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</si>
  <si>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</si>
  <si>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</si>
  <si>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</si>
  <si>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</si>
  <si>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</si>
  <si>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</si>
  <si>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</si>
  <si>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</si>
  <si>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</si>
  <si>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</si>
  <si>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</si>
  <si>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</si>
  <si>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</si>
  <si>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</si>
  <si>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</si>
  <si>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</si>
  <si>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</si>
  <si>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</si>
  <si>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</si>
  <si>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</si>
  <si>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</si>
  <si>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</si>
  <si>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</si>
  <si>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</si>
  <si>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</si>
  <si>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</si>
  <si>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</si>
  <si>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</si>
  <si>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</si>
  <si>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</si>
  <si>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</si>
  <si>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</si>
  <si>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</si>
  <si>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</si>
  <si>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</si>
  <si>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</si>
  <si>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</si>
  <si>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</si>
  <si>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</si>
  <si>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</si>
  <si>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</si>
  <si>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</si>
  <si>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</si>
  <si>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</si>
  <si>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</si>
  <si>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</si>
  <si>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</si>
  <si>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</si>
  <si>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</si>
  <si>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</si>
  <si>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</si>
  <si>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</si>
  <si>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</si>
  <si>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</si>
  <si>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</si>
  <si>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</si>
  <si>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</si>
  <si>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</si>
  <si>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</si>
  <si>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</si>
  <si>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</si>
  <si>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</si>
  <si>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</si>
  <si>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</si>
  <si>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</si>
  <si>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</si>
  <si>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</si>
  <si>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</si>
  <si>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</si>
  <si>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</si>
  <si>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</si>
  <si>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</si>
  <si>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</si>
  <si>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</si>
  <si>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</si>
  <si>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</si>
  <si>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</si>
  <si>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</si>
  <si>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</si>
  <si>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</si>
  <si>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</si>
  <si>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</si>
  <si>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</si>
  <si>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</si>
  <si>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</si>
  <si>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</si>
  <si>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</si>
  <si>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</si>
  <si>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</si>
  <si>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</si>
  <si>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</si>
  <si>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</si>
  <si>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</si>
  <si>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</si>
  <si>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</si>
  <si>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</si>
  <si>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</si>
  <si>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</si>
  <si>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</si>
  <si>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</si>
  <si>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</si>
  <si>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</si>
  <si>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</si>
  <si>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</si>
  <si>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</si>
  <si>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</si>
  <si>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</si>
  <si>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</si>
  <si>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</si>
  <si>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</si>
  <si>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</si>
  <si>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</si>
  <si>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</si>
  <si>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</si>
  <si>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</si>
  <si>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</si>
  <si>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</si>
  <si>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</si>
  <si>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</si>
  <si>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</si>
  <si>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</si>
  <si>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</si>
  <si>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</si>
  <si>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</si>
  <si>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</si>
  <si>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</si>
  <si>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</si>
  <si>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</si>
  <si>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</si>
  <si>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</si>
  <si>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</si>
  <si>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</si>
  <si>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</si>
  <si>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</si>
  <si>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</si>
  <si>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</si>
  <si>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</si>
  <si>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</si>
  <si>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</si>
  <si>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</si>
  <si>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</si>
  <si>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</si>
  <si>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</si>
  <si>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</si>
  <si>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</si>
  <si>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</si>
  <si>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</si>
  <si>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</si>
  <si>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</si>
  <si>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</si>
  <si>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</si>
  <si>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</si>
  <si>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</si>
  <si>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</si>
  <si>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</si>
  <si>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</si>
  <si>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</si>
  <si>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</si>
  <si>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</si>
  <si>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</si>
  <si>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</si>
  <si>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</si>
  <si>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</si>
  <si>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</si>
  <si>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</si>
  <si>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</si>
  <si>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</si>
  <si>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</si>
  <si>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</si>
  <si>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</si>
  <si>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</si>
  <si>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</si>
  <si>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</si>
  <si>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</si>
  <si>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</si>
  <si>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</si>
  <si>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</si>
  <si>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</si>
  <si>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</si>
  <si>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</si>
  <si>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</si>
  <si>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</si>
  <si>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</si>
  <si>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</si>
  <si>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</si>
  <si>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</si>
  <si>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</si>
  <si>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</si>
  <si>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</si>
  <si>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</si>
  <si>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</si>
  <si>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</si>
  <si>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</si>
  <si>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</si>
  <si>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</si>
  <si>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</si>
  <si>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</si>
  <si>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</si>
  <si>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</si>
  <si>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</si>
  <si>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</si>
  <si>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</si>
  <si>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</si>
  <si>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</si>
  <si>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</si>
  <si>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</si>
  <si>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</si>
  <si>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</si>
  <si>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</si>
  <si>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</si>
  <si>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</si>
  <si>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</si>
  <si>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</si>
  <si>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</si>
  <si>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</si>
  <si>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</si>
  <si>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</si>
  <si>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</si>
  <si>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</si>
  <si>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</si>
  <si>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</si>
  <si>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</si>
  <si>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</si>
  <si>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</si>
  <si>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</si>
  <si>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</si>
  <si>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</si>
  <si>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</si>
  <si>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</si>
  <si>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</si>
  <si>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</si>
  <si>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</si>
  <si>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</si>
  <si>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</si>
  <si>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</si>
  <si>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</si>
  <si>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</si>
  <si>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</si>
  <si>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</si>
  <si>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</si>
  <si>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</si>
  <si>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</si>
  <si>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</si>
  <si>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</si>
  <si>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</si>
  <si>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</si>
  <si>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</si>
  <si>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</si>
  <si>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</si>
  <si>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</si>
  <si>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</si>
  <si>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</si>
  <si>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</si>
  <si>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</si>
  <si>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</si>
  <si>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</si>
  <si>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</si>
  <si>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</si>
  <si>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</si>
  <si>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</si>
  <si>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</si>
  <si>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</si>
  <si>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</si>
  <si>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</si>
  <si>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</si>
  <si>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</si>
  <si>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</si>
  <si>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</si>
  <si>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</si>
  <si>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</si>
  <si>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</si>
  <si>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</si>
  <si>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</si>
  <si>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</si>
  <si>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</si>
  <si>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</si>
  <si>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</si>
  <si>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</si>
  <si>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</si>
  <si>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</si>
  <si>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</si>
  <si>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</si>
  <si>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</si>
  <si>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</si>
  <si>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</si>
  <si>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</si>
  <si>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</si>
  <si>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</si>
  <si>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</si>
  <si>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</si>
  <si>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</si>
  <si>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</si>
  <si>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</si>
  <si>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</si>
  <si>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</si>
  <si>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</si>
  <si>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</si>
  <si>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</si>
  <si>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</si>
  <si>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</si>
  <si>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</si>
  <si>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</si>
  <si>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</si>
  <si>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</si>
  <si>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</si>
  <si>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</si>
  <si>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</si>
  <si>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</si>
  <si>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</si>
  <si>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</si>
  <si>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</si>
  <si>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</si>
  <si>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</si>
  <si>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</si>
  <si>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</si>
  <si>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</si>
  <si>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</si>
  <si>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</si>
  <si>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</si>
  <si>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</si>
  <si>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</si>
  <si>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</si>
  <si>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</si>
  <si>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</si>
  <si>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</si>
  <si>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</si>
  <si>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</si>
  <si>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</si>
  <si>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</si>
  <si>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</si>
  <si>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</si>
  <si>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</si>
  <si>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</si>
  <si>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</si>
  <si>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</si>
  <si>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</si>
  <si>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</si>
  <si>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</si>
  <si>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</si>
  <si>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</si>
  <si>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</si>
  <si>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</si>
  <si>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</si>
  <si>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</si>
  <si>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</si>
  <si>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</si>
  <si>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</si>
  <si>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</si>
  <si>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</si>
  <si>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</si>
  <si>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</si>
  <si>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</si>
  <si>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</si>
  <si>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</si>
  <si>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</si>
  <si>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</si>
  <si>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</si>
  <si>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</si>
  <si>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</si>
  <si>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</si>
  <si>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</si>
  <si>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</si>
  <si>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</si>
  <si>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</si>
  <si>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</si>
  <si>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</si>
  <si>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</si>
  <si>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</si>
  <si>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</si>
  <si>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</si>
  <si>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</si>
  <si>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</si>
  <si>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</si>
  <si>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</si>
  <si>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</si>
  <si>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</si>
  <si>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</si>
  <si>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</si>
  <si>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</si>
  <si>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</si>
  <si>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</si>
  <si>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</si>
  <si>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</si>
  <si>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</si>
  <si>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</si>
  <si>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</si>
  <si>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</si>
  <si>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</si>
  <si>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</si>
  <si>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</si>
  <si>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</si>
  <si>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</si>
  <si>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</si>
  <si>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</si>
  <si>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</si>
  <si>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</si>
  <si>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</si>
  <si>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</si>
  <si>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</si>
  <si>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</si>
  <si>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</si>
  <si>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</si>
  <si>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</si>
  <si>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</si>
  <si>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</si>
  <si>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</si>
  <si>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</si>
  <si>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</si>
  <si>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</si>
  <si>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</si>
  <si>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</si>
  <si>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</si>
  <si>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</si>
  <si>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</si>
  <si>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</si>
  <si>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</si>
  <si>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</si>
  <si>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</si>
  <si>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</si>
  <si>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</si>
  <si>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</si>
  <si>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</si>
  <si>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</si>
  <si>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</si>
  <si>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</si>
  <si>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</si>
  <si>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</si>
  <si>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</si>
  <si>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</si>
  <si>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</si>
  <si>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</si>
  <si>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</si>
  <si>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</si>
  <si>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</si>
  <si>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</si>
  <si>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</si>
  <si>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</si>
  <si>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</si>
  <si>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</si>
  <si>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</si>
  <si>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</si>
  <si>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</si>
  <si>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</si>
  <si>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</si>
  <si>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</si>
  <si>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</si>
  <si>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</si>
  <si>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</si>
  <si>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</si>
  <si>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</si>
  <si>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</si>
  <si>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</si>
  <si>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</si>
  <si>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</si>
  <si>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</si>
  <si>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</si>
  <si>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</si>
  <si>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</si>
  <si>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</si>
  <si>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</si>
  <si>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</si>
  <si>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</si>
  <si>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</si>
  <si>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</si>
  <si>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</si>
  <si>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</si>
  <si>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</si>
  <si>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</si>
  <si>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</si>
  <si>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</si>
  <si>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</si>
  <si>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</si>
  <si>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</si>
  <si>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</si>
  <si>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</si>
  <si>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</si>
  <si>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</si>
  <si>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</si>
  <si>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</si>
  <si>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</si>
  <si>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</si>
  <si>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</si>
  <si>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</si>
  <si>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</si>
  <si>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</si>
  <si>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</si>
  <si>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</si>
  <si>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</si>
  <si>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</si>
  <si>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</si>
  <si>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</si>
  <si>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</si>
  <si>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</si>
  <si>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</si>
  <si>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</si>
  <si>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</si>
  <si>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</si>
  <si>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</si>
  <si>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</si>
  <si>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</si>
  <si>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</si>
  <si>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</si>
  <si>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</si>
  <si>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</si>
  <si>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</si>
  <si>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</si>
  <si>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</si>
  <si>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</si>
  <si>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</si>
  <si>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</si>
  <si>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</si>
  <si>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</si>
  <si>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</si>
  <si>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</si>
  <si>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</si>
  <si>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</si>
  <si>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</si>
  <si>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</si>
  <si>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</si>
  <si>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</si>
  <si>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</si>
  <si>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</si>
  <si>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</si>
  <si>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</si>
  <si>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</si>
  <si>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</si>
  <si>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</si>
  <si>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</si>
  <si>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</si>
  <si>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</si>
  <si>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</si>
  <si>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</si>
  <si>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</si>
  <si>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</si>
  <si>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</si>
  <si>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</si>
  <si>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</si>
  <si>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</si>
  <si>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</si>
  <si>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</si>
  <si>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</si>
  <si>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</si>
  <si>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</si>
  <si>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</si>
  <si>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</si>
  <si>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</si>
  <si>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</si>
  <si>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</si>
  <si>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</si>
  <si>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</si>
  <si>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</si>
  <si>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</si>
  <si>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</si>
  <si>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</si>
  <si>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</si>
  <si>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</si>
  <si>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</si>
  <si>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</si>
  <si>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</si>
  <si>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</si>
  <si>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</si>
  <si>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</si>
  <si>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</si>
  <si>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</si>
  <si>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</si>
  <si>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</si>
  <si>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</si>
  <si>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</si>
  <si>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</si>
  <si>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</si>
  <si>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</si>
  <si>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</si>
  <si>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</si>
  <si>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</si>
  <si>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</si>
  <si>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</si>
  <si>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</si>
  <si>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</si>
  <si>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</si>
  <si>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</si>
  <si>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</si>
  <si>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</si>
  <si>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</si>
  <si>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</si>
  <si>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</si>
  <si>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</si>
  <si>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</si>
  <si>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</si>
  <si>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</si>
  <si>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</si>
  <si>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</si>
  <si>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</si>
  <si>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</si>
  <si>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</si>
  <si>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</si>
  <si>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</si>
  <si>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</si>
  <si>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</si>
  <si>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</si>
  <si>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</si>
  <si>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</si>
  <si>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</si>
  <si>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</si>
  <si>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</si>
  <si>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</si>
  <si>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</si>
  <si>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</si>
  <si>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</si>
  <si>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</si>
  <si>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</si>
  <si>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</si>
  <si>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</si>
  <si>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</si>
  <si>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</si>
  <si>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</si>
  <si>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</si>
  <si>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</si>
  <si>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</si>
  <si>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</si>
  <si>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</si>
  <si>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</si>
  <si>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</si>
  <si>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</si>
  <si>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</si>
  <si>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</si>
  <si>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</si>
  <si>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</si>
  <si>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</si>
  <si>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</si>
  <si>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</si>
  <si>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</si>
  <si>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</si>
  <si>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</si>
  <si>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</si>
  <si>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</si>
  <si>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</si>
  <si>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</si>
  <si>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</si>
  <si>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</si>
  <si>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</si>
  <si>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</si>
  <si>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</si>
  <si>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</si>
  <si>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</si>
  <si>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</si>
  <si>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</si>
  <si>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</si>
  <si>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</si>
  <si>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</si>
  <si>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</si>
  <si>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</si>
  <si>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</si>
  <si>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</si>
  <si>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</si>
  <si>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</si>
  <si>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</si>
  <si>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</si>
  <si>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</si>
  <si>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</si>
  <si>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</si>
  <si>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</si>
  <si>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</si>
  <si>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</si>
  <si>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</si>
  <si>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</si>
  <si>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</si>
  <si>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</si>
  <si>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</si>
  <si>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</si>
  <si>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</si>
  <si>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</si>
  <si>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</si>
  <si>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</si>
  <si>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</si>
  <si>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</si>
  <si>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</si>
  <si>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</si>
  <si>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</si>
  <si>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</si>
  <si>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</si>
  <si>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</si>
  <si>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</si>
  <si>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</si>
  <si>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</si>
  <si>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</si>
  <si>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</si>
  <si>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</si>
  <si>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</si>
  <si>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</si>
  <si>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</si>
  <si>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</si>
  <si>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</si>
  <si>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</si>
  <si>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</si>
  <si>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</si>
  <si>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</si>
  <si>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</si>
  <si>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</si>
  <si>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</si>
  <si>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</si>
  <si>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</si>
  <si>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</si>
  <si>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</si>
  <si>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</si>
  <si>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</si>
  <si>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</si>
  <si>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</si>
  <si>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</si>
  <si>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</si>
  <si>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</si>
  <si>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</si>
  <si>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</si>
  <si>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</si>
  <si>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</si>
  <si>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</si>
  <si>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</si>
  <si>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</si>
  <si>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</si>
  <si>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</si>
  <si>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</si>
  <si>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</si>
  <si>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</si>
  <si>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</si>
  <si>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</si>
  <si>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</si>
  <si>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</si>
  <si>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</si>
  <si>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</si>
  <si>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</si>
  <si>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</si>
  <si>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</si>
  <si>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</si>
  <si>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</si>
  <si>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</si>
  <si>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</si>
  <si>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</si>
  <si>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</si>
  <si>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</si>
  <si>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</si>
  <si>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</si>
  <si>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</si>
  <si>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</si>
  <si>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</si>
  <si>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</si>
  <si>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</si>
  <si>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</si>
  <si>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</si>
  <si>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</si>
  <si>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</si>
  <si>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</si>
  <si>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</si>
  <si>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</si>
  <si>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</si>
  <si>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</si>
  <si>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</si>
  <si>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</si>
  <si>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</si>
  <si>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</si>
  <si>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</si>
  <si>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</si>
  <si>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</si>
  <si>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</si>
  <si>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</si>
  <si>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</si>
  <si>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</si>
  <si>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</si>
  <si>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</si>
  <si>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</si>
  <si>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</si>
  <si>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</si>
  <si>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</si>
  <si>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</si>
  <si>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</si>
  <si>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</si>
  <si>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</si>
  <si>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</si>
  <si>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</si>
  <si>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</si>
  <si>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</si>
  <si>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</si>
  <si>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</si>
  <si>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</si>
  <si>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</si>
  <si>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</si>
  <si>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</si>
  <si>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</si>
  <si>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</si>
  <si>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</si>
  <si>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</si>
  <si>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</si>
  <si>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</si>
  <si>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</si>
  <si>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</si>
  <si>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</si>
  <si>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</si>
  <si>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</si>
  <si>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</si>
  <si>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</si>
  <si>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</si>
  <si>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</si>
  <si>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</si>
  <si>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</si>
  <si>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</si>
  <si>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</si>
  <si>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</si>
  <si>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</si>
  <si>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</si>
  <si>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</si>
  <si>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</si>
  <si>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</si>
  <si>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</si>
  <si>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</si>
  <si>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</si>
  <si>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</si>
  <si>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</si>
  <si>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</si>
  <si>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</si>
  <si>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</si>
  <si>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</si>
  <si>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</si>
  <si>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</si>
  <si>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</si>
  <si>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</si>
  <si>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</si>
  <si>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</si>
  <si>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</si>
  <si>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</si>
  <si>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</si>
  <si>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</si>
  <si>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</si>
  <si>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</si>
  <si>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</si>
  <si>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</si>
  <si>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</si>
  <si>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</si>
  <si>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</si>
  <si>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</si>
  <si>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</si>
  <si>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</si>
  <si>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</si>
  <si>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</si>
  <si>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</si>
  <si>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</si>
  <si>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</si>
  <si>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</si>
  <si>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</si>
  <si>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</si>
  <si>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</si>
  <si>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</si>
  <si>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</si>
  <si>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</si>
  <si>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</si>
  <si>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</si>
  <si>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</si>
  <si>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</si>
  <si>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</si>
  <si>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</si>
  <si>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</si>
  <si>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</si>
  <si>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</si>
  <si>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</si>
  <si>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</si>
  <si>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</si>
  <si>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</si>
  <si>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</si>
  <si>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</si>
  <si>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</si>
  <si>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</si>
  <si>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</si>
  <si>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</si>
  <si>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</si>
  <si>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</si>
  <si>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</si>
  <si>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</si>
  <si>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</si>
  <si>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</si>
  <si>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</si>
  <si>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</si>
  <si>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</si>
  <si>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</si>
  <si>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</si>
  <si>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</si>
  <si>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</si>
  <si>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</si>
  <si>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</si>
  <si>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</si>
  <si>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</si>
  <si>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</si>
  <si>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</si>
  <si>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</si>
  <si>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</si>
  <si>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</si>
  <si>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</si>
  <si>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</si>
  <si>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</si>
  <si>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</si>
  <si>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</si>
  <si>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</si>
  <si>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</si>
  <si>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</si>
  <si>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</si>
  <si>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</si>
  <si>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</si>
  <si>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</si>
  <si>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</si>
  <si>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</si>
  <si>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</si>
  <si>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</si>
  <si>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</si>
  <si>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</si>
  <si>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</si>
  <si>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</si>
  <si>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</si>
  <si>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</si>
  <si>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</si>
  <si>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</si>
  <si>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</si>
  <si>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</si>
  <si>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</si>
  <si>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</si>
  <si>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</si>
  <si>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</si>
  <si>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</si>
  <si>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</si>
  <si>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</si>
  <si>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</si>
  <si>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</si>
  <si>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</si>
  <si>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</si>
  <si>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</si>
  <si>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</si>
  <si>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</si>
  <si>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</si>
  <si>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</si>
  <si>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</si>
  <si>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</si>
  <si>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</si>
  <si>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</si>
  <si>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</si>
  <si>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</si>
  <si>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</si>
  <si>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</si>
  <si>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</si>
  <si>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</si>
  <si>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</si>
  <si>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</si>
  <si>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</si>
  <si>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</si>
  <si>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</si>
  <si>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</si>
  <si>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</si>
  <si>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</si>
  <si>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</si>
  <si>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</si>
  <si>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</si>
  <si>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</si>
  <si>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</si>
  <si>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</si>
  <si>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</si>
  <si>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</si>
  <si>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</si>
  <si>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</si>
  <si>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</si>
  <si>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</si>
  <si>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</si>
  <si>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</si>
  <si>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</si>
  <si>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</si>
  <si>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</si>
  <si>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</si>
  <si>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</si>
  <si>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</si>
  <si>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</si>
  <si>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</si>
  <si>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</si>
  <si>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</si>
  <si>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</si>
  <si>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</si>
  <si>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</si>
  <si>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</si>
  <si>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</si>
  <si>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</si>
  <si>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</si>
  <si>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</si>
  <si>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</si>
  <si>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</si>
  <si>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</si>
  <si>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</si>
  <si>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</si>
  <si>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</si>
  <si>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</si>
  <si>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</si>
  <si>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</si>
  <si>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</si>
  <si>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</si>
  <si>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</si>
  <si>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</si>
  <si>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</si>
  <si>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</si>
  <si>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</si>
  <si>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</si>
  <si>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</si>
  <si>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</si>
  <si>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</si>
  <si>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</si>
  <si>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</si>
  <si>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</si>
  <si>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</si>
  <si>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</si>
  <si>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</si>
  <si>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</si>
  <si>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</si>
  <si>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</si>
  <si>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</si>
  <si>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</si>
  <si>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</si>
  <si>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</si>
  <si>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</si>
  <si>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</si>
  <si>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</si>
  <si>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</si>
  <si>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</si>
  <si>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</si>
  <si>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</si>
  <si>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</si>
  <si>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</si>
  <si>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</si>
  <si>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</si>
  <si>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</si>
  <si>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</si>
  <si>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</si>
  <si>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</si>
  <si>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</si>
  <si>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</si>
  <si>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</si>
  <si>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</si>
  <si>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</si>
  <si>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</si>
  <si>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</si>
  <si>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</si>
  <si>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</si>
  <si>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</si>
  <si>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</si>
  <si>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</si>
  <si>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</si>
  <si>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</si>
  <si>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</si>
  <si>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</si>
  <si>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</si>
  <si>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</si>
  <si>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</si>
  <si>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</si>
  <si>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</si>
  <si>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</si>
  <si>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</si>
  <si>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</si>
  <si>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</si>
  <si>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</si>
  <si>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</si>
  <si>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</si>
  <si>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</si>
  <si>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</si>
  <si>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</si>
  <si>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</si>
  <si>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</si>
  <si>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</si>
  <si>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</si>
  <si>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</si>
  <si>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</si>
  <si>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</si>
  <si>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</si>
  <si>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</si>
  <si>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</si>
  <si>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</si>
  <si>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</si>
  <si>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</si>
  <si>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</si>
  <si>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</si>
  <si>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</si>
  <si>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</si>
  <si>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</si>
  <si>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</si>
  <si>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</si>
  <si>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</si>
  <si>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</si>
  <si>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</si>
  <si>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</si>
  <si>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</si>
  <si>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</si>
  <si>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</si>
  <si>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</si>
  <si>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</si>
  <si>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</si>
  <si>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</si>
  <si>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</si>
  <si>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</si>
  <si>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</si>
  <si>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</si>
  <si>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</si>
  <si>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</si>
  <si>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</si>
  <si>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</si>
  <si>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</si>
  <si>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</si>
  <si>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</si>
  <si>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</si>
  <si>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</si>
  <si>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</si>
  <si>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</si>
  <si>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</si>
  <si>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</si>
  <si>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</si>
  <si>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</si>
  <si>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</si>
  <si>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</si>
  <si>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</si>
  <si>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</si>
  <si>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</si>
  <si>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</si>
  <si>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</si>
  <si>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</si>
  <si>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</si>
  <si>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</si>
  <si>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</si>
  <si>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</si>
  <si>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</si>
  <si>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</si>
  <si>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</si>
  <si>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</si>
  <si>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</si>
  <si>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</si>
  <si>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</si>
  <si>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</si>
  <si>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</si>
  <si>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</si>
  <si>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</si>
  <si>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</si>
  <si>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</si>
  <si>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</si>
  <si>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</si>
  <si>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</si>
  <si>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</si>
  <si>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</si>
  <si>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</si>
  <si>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</si>
  <si>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</si>
  <si>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</si>
  <si>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</si>
  <si>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</si>
  <si>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</si>
  <si>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</si>
  <si>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</si>
  <si>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</si>
  <si>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</si>
  <si>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</si>
  <si>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</si>
  <si>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</si>
  <si>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</si>
  <si>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</si>
  <si>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</si>
  <si>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</si>
  <si>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</si>
  <si>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</si>
  <si>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</si>
  <si>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</si>
  <si>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</si>
  <si>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</si>
  <si>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</si>
  <si>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</si>
  <si>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</si>
  <si>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</si>
  <si>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</si>
  <si>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</si>
  <si>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</si>
  <si>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</si>
  <si>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</si>
  <si>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</si>
  <si>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</si>
  <si>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</si>
  <si>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</si>
  <si>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</si>
  <si>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</si>
  <si>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</si>
  <si>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</si>
  <si>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</si>
  <si>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</si>
  <si>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</si>
  <si>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</si>
  <si>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</si>
  <si>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</si>
  <si>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</si>
  <si>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</si>
  <si>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</si>
  <si>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</si>
  <si>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</si>
  <si>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</si>
  <si>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</si>
  <si>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</si>
  <si>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</si>
  <si>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</si>
  <si>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</si>
  <si>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</si>
  <si>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</si>
  <si>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</si>
  <si>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</si>
  <si>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</si>
  <si>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</si>
  <si>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</si>
  <si>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</si>
  <si>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</si>
  <si>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</si>
  <si>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</si>
  <si>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</si>
  <si>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</si>
  <si>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</si>
  <si>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</si>
  <si>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</si>
  <si>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</si>
  <si>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</si>
  <si>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</si>
  <si>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</si>
  <si>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</si>
  <si>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</si>
  <si>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</si>
  <si>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</si>
  <si>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</si>
  <si>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</si>
  <si>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</si>
  <si>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</si>
  <si>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</si>
  <si>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</si>
  <si>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</si>
  <si>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</si>
  <si>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</si>
  <si>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</si>
  <si>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</si>
  <si>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</si>
  <si>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</si>
  <si>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</si>
  <si>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</si>
  <si>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</si>
  <si>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</si>
  <si>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</si>
  <si>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</si>
  <si>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</si>
  <si>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</si>
  <si>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</si>
  <si>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</si>
  <si>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</si>
  <si>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</si>
  <si>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</si>
  <si>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</si>
  <si>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</si>
  <si>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</si>
  <si>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</si>
  <si>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</si>
  <si>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</si>
  <si>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</si>
  <si>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</si>
  <si>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</si>
  <si>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</si>
  <si>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</si>
  <si>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</si>
  <si>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</si>
  <si>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</si>
  <si>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</si>
  <si>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</si>
  <si>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</si>
  <si>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</si>
  <si>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</si>
  <si>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</si>
  <si>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</si>
  <si>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</si>
  <si>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</si>
  <si>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</si>
  <si>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</si>
  <si>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</si>
  <si>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</si>
  <si>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</si>
  <si>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</si>
  <si>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</si>
  <si>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</si>
  <si>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</si>
  <si>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</si>
  <si>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</si>
  <si>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</si>
  <si>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</si>
  <si>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</si>
  <si>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</si>
  <si>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</si>
  <si>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</si>
  <si>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</si>
  <si>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</si>
  <si>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</si>
  <si>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</si>
  <si>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</si>
  <si>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</si>
  <si>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</si>
  <si>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</si>
  <si>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</si>
  <si>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</si>
  <si>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</si>
  <si>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</si>
  <si>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</si>
  <si>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</si>
  <si>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</si>
  <si>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</si>
  <si>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</si>
  <si>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</si>
  <si>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</si>
  <si>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</si>
  <si>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</si>
  <si>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</si>
  <si>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</si>
  <si>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</si>
  <si>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</si>
  <si>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</si>
  <si>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</si>
  <si>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</si>
  <si>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</si>
  <si>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</si>
  <si>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</si>
  <si>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</si>
  <si>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</si>
  <si>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</si>
  <si>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</si>
  <si>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</si>
  <si>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</si>
  <si>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</si>
  <si>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</si>
  <si>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</si>
  <si>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</si>
  <si>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</si>
  <si>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</si>
  <si>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</si>
  <si>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</si>
  <si>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</si>
  <si>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</si>
  <si>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</si>
  <si>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</si>
  <si>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</si>
  <si>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</si>
  <si>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</si>
  <si>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</si>
  <si>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</si>
  <si>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</si>
  <si>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</si>
  <si>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</si>
  <si>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</si>
  <si>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</si>
  <si>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</si>
  <si>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</si>
  <si>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</si>
  <si>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</si>
  <si>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</si>
  <si>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</si>
  <si>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</si>
  <si>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</si>
  <si>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</si>
  <si>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</si>
  <si>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</si>
  <si>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</si>
  <si>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</si>
  <si>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</si>
  <si>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</si>
  <si>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</si>
  <si>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</si>
  <si>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</si>
  <si>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</si>
  <si>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</si>
  <si>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</si>
  <si>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</si>
  <si>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</si>
  <si>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</si>
  <si>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</si>
  <si>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</si>
  <si>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</si>
  <si>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</si>
  <si>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</si>
  <si>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</si>
  <si>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</si>
  <si>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</si>
  <si>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</si>
  <si>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</si>
  <si>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</si>
  <si>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</si>
  <si>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</si>
  <si>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</si>
  <si>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</si>
  <si>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</si>
  <si>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</si>
  <si>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</si>
  <si>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</si>
  <si>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</si>
  <si>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</si>
  <si>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</si>
  <si>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</si>
  <si>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</si>
  <si>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</si>
  <si>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</si>
  <si>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</si>
  <si>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</si>
  <si>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</si>
  <si>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</si>
  <si>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</si>
  <si>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</si>
  <si>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</si>
  <si>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</si>
  <si>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</si>
  <si>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</si>
  <si>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</si>
  <si>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</si>
  <si>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</si>
  <si>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</si>
  <si>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</si>
  <si>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</si>
  <si>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</si>
  <si>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</si>
  <si>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</si>
  <si>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</si>
  <si>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</si>
  <si>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</si>
  <si>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</si>
  <si>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</si>
  <si>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</si>
  <si>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</si>
  <si>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</si>
  <si>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</si>
  <si>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</si>
  <si>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</si>
  <si>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</si>
  <si>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</si>
  <si>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</si>
  <si>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</si>
  <si>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</si>
  <si>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</si>
  <si>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</si>
  <si>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</si>
  <si>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</si>
  <si>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</si>
  <si>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</si>
  <si>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</si>
  <si>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</si>
  <si>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</si>
  <si>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</si>
  <si>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</si>
  <si>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</si>
  <si>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</si>
  <si>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</si>
  <si>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</si>
  <si>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</si>
  <si>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</si>
  <si>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</si>
  <si>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</si>
  <si>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</si>
  <si>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</si>
  <si>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</si>
  <si>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</si>
  <si>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</si>
  <si>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</si>
  <si>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</si>
  <si>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</si>
  <si>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</si>
  <si>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</si>
  <si>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</si>
  <si>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</si>
  <si>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</si>
  <si>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</si>
  <si>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</si>
  <si>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</si>
  <si>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</si>
  <si>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</si>
  <si>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</si>
  <si>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</si>
  <si>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</si>
  <si>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</si>
  <si>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</si>
  <si>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</si>
  <si>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</si>
  <si>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</si>
  <si>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</si>
  <si>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</si>
  <si>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</si>
  <si>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</si>
  <si>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</si>
  <si>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</si>
  <si>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</si>
  <si>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</si>
  <si>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</si>
  <si>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</si>
  <si>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</si>
  <si>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</si>
  <si>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</si>
  <si>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</si>
  <si>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</si>
  <si>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</si>
  <si>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</si>
  <si>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</si>
  <si>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</si>
  <si>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</si>
  <si>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</si>
  <si>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</si>
  <si>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</si>
  <si>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</si>
  <si>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</si>
  <si>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</si>
  <si>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</si>
  <si>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</si>
  <si>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</si>
  <si>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</si>
  <si>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</si>
  <si>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</si>
  <si>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</si>
  <si>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</si>
  <si>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</si>
  <si>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</si>
  <si>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</si>
  <si>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</si>
  <si>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</si>
  <si>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</si>
  <si>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</si>
  <si>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</si>
  <si>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</si>
  <si>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</si>
  <si>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</si>
  <si>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</si>
  <si>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</si>
  <si>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</si>
  <si>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</si>
  <si>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</si>
  <si>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</si>
  <si>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</si>
  <si>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</si>
  <si>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</si>
  <si>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</si>
  <si>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</si>
  <si>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</si>
  <si>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</si>
  <si>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</si>
  <si>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</si>
  <si>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</si>
  <si>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</si>
  <si>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</si>
  <si>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</si>
  <si>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</si>
  <si>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</si>
  <si>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</si>
  <si>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</si>
  <si>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</si>
  <si>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</si>
  <si>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</si>
  <si>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</si>
  <si>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</si>
  <si>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</si>
  <si>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</si>
  <si>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</si>
  <si>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</si>
  <si>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</si>
  <si>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</si>
  <si>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</si>
  <si>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</si>
  <si>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</si>
  <si>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</si>
  <si>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</si>
  <si>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</si>
  <si>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</si>
  <si>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</si>
  <si>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</si>
  <si>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</si>
  <si>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</si>
  <si>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</si>
  <si>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</si>
  <si>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</si>
  <si>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</si>
  <si>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</si>
  <si>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</si>
  <si>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</si>
  <si>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</si>
  <si>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</si>
  <si>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</si>
  <si>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</si>
  <si>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</si>
  <si>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</si>
  <si>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</si>
  <si>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</si>
  <si>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</si>
  <si>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</si>
  <si>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</si>
  <si>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</si>
  <si>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</si>
  <si>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</si>
  <si>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</si>
  <si>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</si>
  <si>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</si>
  <si>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</si>
  <si>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</si>
  <si>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</si>
  <si>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</si>
  <si>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</si>
  <si>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</si>
  <si>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</si>
  <si>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</si>
  <si>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</si>
  <si>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</si>
  <si>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</si>
  <si>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</si>
  <si>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</si>
  <si>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</si>
  <si>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</si>
  <si>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</si>
  <si>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</si>
  <si>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</si>
  <si>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</si>
  <si>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</si>
  <si>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</si>
  <si>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</si>
  <si>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</si>
  <si>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</si>
  <si>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</si>
  <si>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</si>
  <si>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</si>
  <si>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</si>
  <si>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</si>
  <si>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</si>
  <si>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</si>
  <si>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</si>
  <si>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</si>
  <si>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</si>
  <si>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</si>
  <si>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</si>
  <si>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</si>
  <si>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</si>
  <si>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</si>
  <si>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</si>
  <si>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</si>
  <si>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</si>
  <si>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</si>
  <si>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</si>
  <si>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</si>
  <si>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</si>
  <si>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</si>
  <si>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</si>
  <si>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</si>
  <si>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</si>
  <si>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</si>
  <si>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</si>
  <si>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</si>
  <si>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</si>
  <si>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</si>
  <si>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</si>
  <si>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</si>
  <si>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</si>
  <si>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</si>
  <si>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</si>
  <si>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</si>
  <si>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</si>
  <si>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</si>
  <si>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</si>
  <si>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</si>
  <si>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</si>
  <si>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</si>
  <si>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</si>
  <si>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</si>
  <si>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</si>
  <si>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</si>
  <si>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</si>
  <si>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</si>
  <si>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</si>
  <si>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</si>
  <si>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</si>
  <si>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</si>
  <si>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</si>
  <si>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</si>
  <si>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</si>
  <si>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</si>
  <si>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</si>
  <si>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</si>
  <si>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</si>
  <si>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</si>
  <si>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</si>
  <si>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</si>
  <si>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</si>
  <si>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</si>
  <si>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</si>
  <si>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</si>
  <si>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</si>
  <si>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</si>
  <si>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</si>
  <si>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</si>
  <si>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</si>
  <si>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</si>
  <si>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</si>
  <si>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</si>
  <si>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</si>
  <si>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</si>
  <si>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</si>
  <si>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</si>
  <si>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</si>
  <si>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</si>
  <si>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</si>
  <si>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</si>
  <si>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</si>
  <si>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</si>
  <si>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</si>
  <si>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</si>
  <si>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</si>
  <si>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</si>
  <si>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</si>
  <si>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</si>
  <si>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</si>
  <si>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</si>
  <si>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</si>
  <si>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</si>
  <si>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</si>
  <si>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</si>
  <si>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</si>
  <si>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</si>
  <si>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</si>
  <si>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</si>
  <si>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</si>
  <si>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</si>
  <si>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</si>
  <si>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</si>
  <si>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</si>
  <si>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</si>
  <si>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</si>
  <si>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</si>
  <si>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</si>
  <si>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</si>
  <si>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</si>
  <si>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</si>
  <si>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</si>
  <si>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</si>
  <si>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</si>
  <si>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</si>
  <si>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</si>
  <si>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</si>
  <si>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</si>
  <si>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</si>
  <si>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</si>
  <si>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</si>
  <si>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</si>
  <si>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</si>
  <si>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</si>
  <si>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</si>
  <si>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</si>
  <si>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</si>
  <si>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</si>
  <si>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</si>
  <si>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</si>
  <si>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</si>
  <si>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</si>
  <si>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</si>
  <si>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</si>
  <si>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</si>
  <si>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</si>
  <si>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</si>
  <si>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</si>
  <si>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</si>
  <si>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</si>
  <si>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</si>
  <si>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</si>
  <si>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</si>
  <si>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</si>
  <si>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</si>
  <si>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</si>
  <si>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</si>
  <si>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</si>
  <si>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</si>
  <si>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</si>
  <si>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</si>
  <si>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</si>
  <si>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</si>
  <si>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</si>
  <si>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</si>
  <si>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</si>
  <si>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</si>
  <si>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</si>
  <si>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</si>
  <si>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</si>
  <si>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</si>
  <si>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</si>
  <si>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</si>
  <si>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</si>
  <si>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</si>
  <si>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</si>
  <si>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</si>
  <si>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</si>
  <si>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</si>
  <si>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</si>
  <si>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</si>
  <si>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</si>
  <si>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</si>
  <si>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</si>
  <si>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</si>
  <si>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</si>
  <si>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</si>
  <si>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</si>
  <si>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</si>
  <si>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</si>
  <si>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</si>
  <si>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</si>
  <si>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</si>
  <si>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</si>
  <si>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</si>
  <si>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</si>
  <si>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</si>
  <si>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</si>
  <si>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</si>
  <si>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</si>
  <si>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</si>
  <si>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</si>
  <si>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</si>
  <si>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</si>
  <si>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</si>
  <si>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</si>
  <si>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</si>
  <si>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</si>
  <si>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</si>
  <si>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</si>
  <si>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</si>
  <si>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</si>
  <si>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</si>
  <si>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</si>
  <si>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</si>
  <si>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</si>
  <si>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</si>
  <si>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</si>
  <si>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</si>
  <si>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</si>
  <si>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</si>
  <si>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</si>
  <si>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</si>
  <si>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</si>
  <si>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</si>
  <si>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</si>
  <si>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</si>
  <si>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</si>
  <si>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</si>
  <si>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</si>
  <si>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</si>
  <si>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</si>
  <si>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</si>
  <si>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</si>
  <si>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</si>
  <si>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</si>
  <si>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</si>
  <si>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</si>
  <si>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</si>
  <si>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</si>
  <si>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</si>
  <si>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</si>
  <si>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</si>
  <si>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</si>
  <si>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</si>
  <si>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</si>
  <si>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</si>
  <si>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</si>
  <si>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</si>
  <si>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</si>
  <si>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</si>
  <si>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</si>
  <si>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</si>
  <si>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</si>
  <si>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</si>
  <si>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</si>
  <si>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</si>
  <si>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</si>
  <si>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</si>
  <si>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</si>
  <si>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</si>
  <si>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</si>
  <si>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</si>
  <si>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</si>
  <si>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</si>
  <si>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</si>
  <si>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</si>
  <si>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</si>
  <si>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</si>
  <si>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</si>
  <si>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</si>
  <si>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</si>
  <si>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</si>
  <si>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</si>
  <si>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</si>
  <si>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</si>
  <si>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</si>
  <si>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</si>
  <si>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</si>
  <si>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</si>
  <si>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</si>
  <si>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</si>
  <si>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</si>
  <si>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</si>
  <si>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</si>
  <si>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</si>
  <si>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</si>
  <si>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</si>
  <si>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</si>
  <si>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</si>
  <si>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</si>
  <si>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</si>
  <si>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</si>
  <si>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</si>
  <si>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</si>
  <si>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</si>
  <si>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</si>
  <si>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</si>
  <si>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</si>
  <si>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</si>
  <si>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</si>
  <si>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</si>
  <si>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</si>
  <si>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</si>
  <si>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</si>
  <si>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</si>
  <si>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</si>
  <si>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</si>
  <si>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</si>
  <si>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</si>
  <si>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</si>
  <si>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</si>
  <si>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</si>
  <si>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</si>
  <si>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</si>
  <si>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</si>
  <si>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</si>
  <si>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</si>
  <si>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</si>
  <si>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</si>
  <si>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</si>
  <si>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</si>
  <si>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</si>
  <si>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</si>
  <si>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</si>
  <si>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</si>
  <si>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</si>
  <si>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</si>
  <si>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</si>
  <si>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</si>
  <si>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</si>
  <si>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</si>
  <si>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</si>
  <si>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</si>
  <si>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</si>
  <si>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</si>
  <si>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</si>
  <si>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</si>
  <si>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</si>
  <si>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</si>
  <si>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</si>
  <si>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</si>
  <si>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</si>
  <si>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</si>
  <si>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</si>
  <si>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</si>
  <si>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</si>
  <si>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</si>
  <si>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</si>
  <si>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</si>
  <si>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</si>
  <si>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</si>
  <si>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</si>
  <si>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</si>
  <si>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</si>
  <si>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</si>
  <si>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</si>
  <si>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</si>
  <si>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</si>
  <si>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</si>
  <si>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</si>
  <si>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</si>
  <si>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</si>
  <si>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</si>
  <si>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</si>
  <si>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</si>
  <si>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</si>
  <si>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</si>
  <si>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</si>
  <si>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</si>
  <si>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</si>
  <si>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</si>
  <si>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</si>
  <si>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</si>
  <si>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</si>
  <si>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</si>
  <si>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</si>
  <si>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</si>
  <si>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</si>
  <si>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</si>
  <si>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</si>
  <si>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</si>
  <si>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</si>
  <si>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</si>
  <si>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</si>
  <si>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</si>
  <si>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</si>
  <si>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</si>
  <si>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</si>
  <si>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</si>
  <si>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</si>
  <si>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</si>
  <si>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</si>
  <si>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</si>
  <si>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</si>
  <si>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</si>
  <si>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</si>
  <si>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</si>
  <si>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</si>
  <si>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</si>
  <si>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</si>
  <si>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</si>
  <si>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</si>
  <si>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</si>
  <si>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</si>
  <si>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</si>
  <si>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</si>
  <si>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</si>
  <si>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</si>
  <si>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</si>
  <si>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</si>
  <si>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</si>
  <si>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</si>
  <si>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</si>
  <si>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</si>
  <si>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</si>
  <si>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</si>
  <si>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</si>
  <si>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</si>
  <si>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</si>
  <si>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</si>
  <si>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</si>
  <si>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</si>
  <si>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</si>
  <si>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</si>
  <si>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</si>
  <si>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</si>
  <si>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</si>
  <si>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</si>
  <si>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</si>
  <si>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</si>
  <si>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</si>
  <si>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</si>
  <si>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</si>
  <si>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</si>
  <si>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</si>
  <si>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</si>
  <si>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</si>
  <si>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</si>
  <si>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</si>
  <si>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</si>
  <si>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</si>
  <si>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</si>
  <si>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</si>
  <si>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</si>
  <si>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</si>
  <si>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</si>
  <si>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</si>
  <si>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</si>
  <si>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</si>
  <si>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</si>
  <si>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</si>
  <si>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</si>
  <si>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</si>
  <si>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</si>
  <si>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</si>
  <si>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</si>
  <si>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</si>
  <si>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</si>
  <si>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</si>
  <si>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</si>
  <si>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</si>
  <si>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</si>
  <si>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</si>
  <si>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</si>
  <si>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</si>
  <si>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</si>
  <si>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</si>
  <si>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</si>
  <si>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</si>
  <si>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</si>
  <si>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</si>
  <si>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</si>
  <si>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</si>
  <si>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</si>
  <si>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</si>
  <si>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</si>
  <si>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</si>
  <si>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</si>
  <si>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</si>
  <si>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</si>
  <si>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</si>
  <si>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</si>
  <si>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</si>
  <si>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</si>
  <si>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</si>
  <si>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</si>
  <si>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</si>
  <si>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</si>
  <si>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</si>
  <si>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</si>
  <si>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</si>
  <si>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</si>
  <si>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</si>
  <si>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</si>
  <si>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</si>
  <si>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</si>
  <si>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</si>
  <si>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</si>
  <si>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</si>
  <si>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</si>
  <si>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</si>
  <si>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</si>
  <si>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</si>
  <si>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</si>
  <si>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</si>
  <si>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</si>
  <si>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</si>
  <si>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</si>
  <si>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</si>
  <si>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</si>
  <si>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</si>
  <si>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</si>
  <si>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</si>
  <si>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</si>
  <si>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</si>
  <si>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</si>
  <si>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</si>
  <si>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</si>
  <si>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</si>
  <si>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</si>
  <si>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</si>
  <si>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</si>
  <si>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</si>
  <si>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</si>
  <si>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</si>
  <si>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</si>
  <si>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</si>
  <si>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</si>
  <si>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</si>
  <si>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</si>
  <si>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</si>
  <si>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</si>
  <si>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</si>
  <si>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</si>
  <si>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</si>
  <si>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</si>
  <si>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</si>
  <si>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</si>
  <si>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</si>
  <si>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</si>
  <si>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</si>
  <si>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</si>
  <si>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</si>
  <si>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</si>
  <si>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</si>
  <si>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</si>
  <si>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</si>
  <si>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</si>
  <si>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</si>
  <si>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</si>
  <si>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</si>
  <si>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</si>
  <si>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</si>
  <si>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</si>
  <si>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</si>
  <si>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</si>
  <si>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</si>
  <si>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</si>
  <si>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</si>
  <si>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</si>
  <si>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</si>
  <si>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</si>
  <si>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</si>
  <si>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</si>
  <si>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</si>
  <si>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</si>
  <si>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</si>
  <si>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</si>
  <si>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</si>
  <si>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</si>
  <si>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</si>
  <si>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</si>
  <si>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</si>
  <si>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</si>
  <si>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</si>
  <si>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</si>
  <si>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</si>
  <si>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</si>
  <si>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</si>
  <si>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</si>
  <si>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</si>
  <si>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</si>
  <si>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</si>
  <si>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</si>
  <si>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</si>
  <si>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</si>
  <si>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</si>
  <si>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</si>
  <si>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</si>
  <si>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</si>
  <si>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</si>
  <si>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</si>
  <si>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</si>
  <si>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</si>
  <si>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</si>
  <si>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</si>
  <si>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</si>
  <si>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</si>
  <si>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</si>
  <si>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</si>
  <si>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</si>
  <si>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</si>
  <si>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</si>
  <si>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</si>
  <si>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</si>
  <si>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</si>
  <si>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</si>
  <si>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</si>
  <si>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</si>
  <si>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</si>
  <si>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</si>
  <si>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</si>
  <si>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</si>
  <si>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</si>
  <si>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</si>
  <si>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</si>
  <si>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</si>
  <si>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</si>
  <si>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</si>
  <si>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</si>
  <si>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</si>
  <si>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</si>
  <si>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</si>
  <si>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</si>
  <si>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</si>
  <si>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</si>
  <si>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</si>
  <si>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</si>
  <si>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</si>
  <si>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</si>
  <si>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</si>
  <si>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</si>
  <si>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</si>
  <si>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</si>
  <si>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</si>
  <si>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</si>
  <si>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</si>
  <si>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</si>
  <si>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</si>
  <si>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</si>
  <si>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</si>
  <si>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</si>
  <si>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</si>
  <si>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</si>
  <si>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</si>
  <si>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</si>
  <si>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</si>
  <si>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</si>
  <si>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</si>
  <si>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</si>
  <si>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</si>
  <si>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</si>
  <si>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</si>
  <si>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</si>
  <si>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</si>
  <si>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</si>
  <si>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</si>
  <si>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</si>
  <si>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</si>
  <si>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</si>
  <si>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</si>
  <si>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</si>
  <si>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</si>
  <si>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</si>
  <si>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</si>
  <si>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</si>
  <si>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</si>
  <si>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</si>
  <si>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</si>
  <si>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</si>
  <si>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</si>
  <si>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</si>
  <si>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</si>
  <si>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</si>
  <si>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</si>
  <si>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</si>
  <si>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</si>
  <si>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</si>
  <si>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</si>
  <si>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</si>
  <si>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</si>
  <si>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</si>
  <si>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</si>
  <si>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</si>
  <si>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</si>
  <si>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</si>
  <si>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</si>
  <si>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</si>
  <si>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</si>
  <si>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</si>
  <si>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</si>
  <si>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</si>
  <si>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</si>
  <si>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</si>
  <si>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</si>
  <si>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</si>
  <si>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</si>
  <si>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</si>
  <si>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</si>
  <si>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</si>
  <si>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</si>
  <si>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</si>
  <si>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</si>
  <si>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</si>
  <si>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</si>
  <si>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</si>
  <si>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</si>
  <si>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</si>
  <si>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</si>
  <si>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</si>
  <si>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</si>
  <si>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</si>
  <si>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</si>
  <si>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</si>
  <si>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</si>
  <si>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</si>
  <si>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</si>
  <si>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</si>
  <si>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</si>
  <si>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</si>
  <si>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</si>
  <si>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</si>
  <si>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</si>
  <si>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</si>
  <si>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</si>
  <si>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</si>
  <si>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</si>
  <si>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</si>
  <si>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</si>
  <si>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</si>
  <si>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</si>
  <si>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</si>
  <si>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</si>
  <si>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</si>
  <si>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</si>
  <si>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</si>
  <si>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</si>
  <si>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</si>
  <si>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</si>
  <si>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</si>
  <si>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</si>
  <si>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</si>
  <si>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</si>
  <si>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</si>
  <si>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</si>
  <si>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</si>
  <si>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</si>
  <si>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</si>
  <si>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</si>
  <si>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</si>
  <si>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</si>
  <si>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</si>
  <si>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</si>
  <si>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</si>
  <si>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</si>
  <si>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</si>
  <si>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</si>
  <si>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</si>
  <si>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</si>
  <si>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</si>
  <si>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</si>
  <si>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</si>
  <si>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</si>
  <si>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</si>
  <si>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</si>
  <si>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</si>
  <si>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</si>
  <si>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</si>
  <si>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</si>
  <si>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</si>
  <si>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</si>
  <si>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</si>
  <si>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</si>
  <si>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</si>
  <si>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</si>
  <si>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</si>
  <si>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</si>
  <si>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</si>
  <si>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</si>
  <si>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</si>
  <si>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</si>
  <si>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</si>
  <si>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</si>
  <si>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</si>
  <si>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</si>
  <si>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</si>
  <si>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</si>
  <si>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</si>
  <si>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</si>
  <si>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</si>
  <si>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</si>
  <si>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</si>
  <si>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</si>
  <si>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</si>
  <si>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</si>
  <si>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</si>
  <si>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</si>
  <si>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</si>
  <si>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</si>
  <si>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</si>
  <si>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</si>
  <si>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</si>
  <si>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</si>
  <si>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</si>
  <si>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</si>
  <si>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</si>
  <si>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</si>
  <si>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</si>
  <si>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</si>
  <si>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</si>
  <si>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</si>
  <si>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</si>
  <si>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</si>
  <si>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</si>
  <si>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</si>
  <si>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</si>
  <si>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</si>
  <si>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</si>
  <si>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</si>
  <si>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</si>
  <si>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</si>
  <si>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</si>
  <si>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</si>
  <si>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</si>
  <si>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</si>
  <si>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</si>
  <si>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</si>
  <si>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</si>
  <si>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</si>
  <si>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</si>
  <si>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</si>
  <si>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</si>
  <si>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</si>
  <si>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</si>
  <si>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</si>
  <si>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</si>
  <si>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</si>
  <si>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</si>
  <si>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</si>
  <si>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</si>
  <si>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</si>
  <si>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</si>
  <si>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</si>
  <si>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</si>
  <si>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</si>
  <si>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</si>
  <si>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</si>
  <si>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</si>
  <si>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</si>
  <si>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</si>
  <si>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</si>
  <si>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</si>
  <si>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</si>
  <si>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</si>
  <si>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</si>
  <si>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</si>
  <si>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</si>
  <si>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</si>
  <si>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</si>
  <si>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</si>
  <si>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</si>
  <si>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</si>
  <si>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</si>
  <si>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</si>
  <si>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</si>
  <si>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</si>
  <si>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</si>
  <si>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</si>
  <si>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</si>
  <si>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</si>
  <si>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</si>
  <si>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</si>
  <si>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</si>
  <si>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</si>
  <si>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</si>
  <si>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</si>
  <si>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</si>
  <si>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</si>
  <si>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</si>
  <si>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</si>
  <si>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</si>
  <si>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</si>
  <si>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</si>
  <si>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</si>
  <si>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</si>
  <si>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</si>
  <si>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</si>
  <si>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</si>
  <si>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</si>
  <si>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</si>
  <si>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</si>
  <si>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</si>
  <si>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</si>
  <si>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</si>
  <si>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</si>
  <si>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</si>
  <si>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</si>
  <si>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</si>
  <si>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</si>
  <si>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</si>
  <si>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</si>
  <si>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</si>
  <si>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</si>
  <si>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</si>
  <si>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</si>
  <si>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</si>
  <si>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</si>
  <si>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</si>
  <si>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</si>
  <si>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</si>
  <si>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</si>
  <si>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</si>
  <si>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</si>
  <si>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</si>
  <si>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</si>
  <si>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</si>
  <si>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</si>
  <si>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</si>
  <si>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</si>
  <si>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</si>
  <si>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</si>
  <si>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</si>
  <si>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</si>
  <si>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</si>
  <si>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</si>
  <si>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</si>
  <si>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</si>
  <si>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</si>
  <si>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</si>
  <si>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</si>
  <si>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</si>
  <si>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</si>
  <si>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</si>
  <si>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</si>
  <si>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</si>
  <si>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</si>
  <si>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</si>
  <si>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</si>
  <si>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</si>
  <si>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</si>
  <si>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</si>
  <si>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</si>
  <si>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</si>
  <si>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</si>
  <si>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</si>
  <si>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</si>
  <si>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</si>
  <si>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</si>
  <si>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</si>
  <si>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</si>
  <si>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</si>
  <si>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</si>
  <si>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</si>
  <si>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</si>
  <si>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</si>
  <si>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</si>
  <si>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</si>
  <si>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</si>
  <si>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</si>
  <si>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</si>
  <si>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</si>
  <si>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</si>
  <si>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</si>
  <si>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</si>
  <si>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</si>
  <si>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</si>
  <si>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</si>
  <si>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</si>
  <si>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</si>
  <si>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</si>
  <si>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</si>
  <si>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</si>
  <si>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</si>
  <si>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</si>
  <si>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</si>
  <si>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</si>
  <si>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</si>
  <si>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</si>
  <si>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</si>
  <si>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</si>
  <si>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</si>
  <si>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</si>
  <si>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</si>
  <si>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</si>
  <si>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</si>
  <si>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</si>
  <si>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</si>
  <si>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</si>
  <si>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</si>
  <si>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</si>
  <si>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</si>
  <si>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</si>
  <si>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</si>
  <si>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</si>
  <si>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</si>
  <si>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</si>
  <si>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</si>
  <si>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</si>
  <si>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</si>
  <si>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</si>
  <si>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</si>
  <si>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</si>
  <si>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</si>
  <si>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</si>
  <si>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</si>
  <si>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</si>
  <si>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</si>
  <si>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</si>
  <si>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</si>
  <si>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</si>
  <si>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</si>
  <si>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</si>
  <si>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</si>
  <si>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</si>
  <si>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</si>
  <si>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</si>
  <si>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</si>
  <si>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</si>
  <si>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</si>
  <si>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</si>
  <si>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</si>
  <si>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</si>
  <si>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</si>
  <si>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</si>
  <si>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</si>
  <si>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</si>
  <si>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</si>
  <si>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</si>
  <si>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</si>
  <si>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</si>
  <si>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</si>
  <si>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</si>
  <si>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</si>
  <si>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</si>
  <si>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</si>
  <si>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</si>
  <si>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</si>
  <si>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</si>
  <si>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</si>
  <si>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</si>
  <si>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</si>
  <si>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</si>
  <si>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</si>
  <si>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</si>
  <si>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</si>
  <si>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</si>
  <si>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</si>
  <si>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</si>
  <si>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</si>
  <si>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</si>
  <si>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</si>
  <si>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</si>
  <si>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</si>
  <si>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</si>
  <si>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</si>
  <si>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</si>
  <si>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</si>
  <si>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</si>
  <si>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</si>
  <si>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</si>
  <si>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</si>
  <si>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</si>
  <si>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</si>
  <si>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</si>
  <si>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</si>
  <si>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</si>
  <si>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</si>
  <si>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</si>
  <si>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</si>
  <si>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</si>
  <si>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</si>
  <si>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</si>
  <si>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</si>
  <si>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</si>
  <si>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</si>
  <si>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</si>
  <si>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</si>
  <si>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</si>
  <si>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</si>
  <si>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</si>
  <si>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</si>
  <si>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</si>
  <si>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</si>
  <si>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</si>
  <si>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</si>
  <si>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</si>
  <si>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</si>
  <si>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</si>
  <si>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</si>
  <si>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</si>
  <si>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</si>
  <si>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</si>
  <si>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</si>
  <si>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</si>
  <si>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</si>
  <si>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</si>
  <si>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</si>
  <si>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</si>
  <si>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</si>
  <si>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</si>
  <si>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</si>
  <si>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</si>
  <si>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</si>
  <si>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</si>
  <si>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</si>
  <si>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</si>
  <si>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</si>
  <si>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</si>
  <si>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</si>
  <si>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</si>
  <si>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</si>
  <si>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</si>
  <si>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</si>
  <si>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</si>
  <si>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</si>
  <si>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</si>
  <si>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</si>
  <si>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</si>
  <si>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</si>
  <si>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</si>
  <si>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</si>
  <si>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</si>
  <si>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</si>
  <si>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</si>
  <si>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</si>
  <si>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</si>
  <si>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</si>
  <si>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</si>
  <si>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</si>
  <si>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</si>
  <si>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</si>
  <si>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</si>
  <si>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</si>
  <si>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</si>
  <si>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</si>
  <si>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</si>
  <si>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</si>
  <si>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</si>
  <si>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</si>
  <si>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</si>
  <si>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</si>
  <si>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</si>
  <si>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</si>
  <si>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</si>
  <si>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</si>
  <si>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</si>
  <si>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</si>
  <si>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</si>
  <si>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</si>
  <si>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</si>
  <si>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</si>
  <si>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</si>
  <si>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</si>
  <si>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</si>
  <si>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</si>
  <si>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</si>
  <si>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</si>
  <si>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</si>
  <si>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</si>
  <si>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</si>
  <si>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</si>
  <si>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</si>
  <si>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</si>
  <si>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</si>
  <si>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</si>
  <si>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</si>
  <si>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</si>
  <si>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</si>
  <si>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</si>
  <si>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</si>
  <si>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</si>
  <si>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</si>
  <si>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</si>
  <si>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</si>
  <si>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</si>
  <si>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</si>
  <si>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</si>
  <si>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</si>
  <si>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</si>
  <si>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</si>
  <si>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</si>
  <si>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</si>
  <si>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</si>
  <si>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</si>
  <si>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</si>
  <si>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</si>
  <si>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</si>
  <si>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</si>
  <si>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</si>
  <si>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</si>
  <si>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</si>
  <si>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</si>
  <si>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</si>
  <si>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</si>
  <si>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</si>
  <si>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</si>
  <si>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</si>
  <si>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</si>
  <si>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</si>
  <si>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</si>
  <si>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</si>
  <si>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</si>
  <si>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</si>
  <si>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</si>
  <si>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</si>
  <si>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</si>
  <si>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</si>
  <si>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</si>
  <si>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</si>
  <si>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</si>
  <si>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</si>
  <si>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</si>
  <si>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</si>
  <si>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</si>
  <si>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</si>
  <si>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</si>
  <si>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</si>
  <si>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</si>
  <si>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</si>
  <si>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</si>
  <si>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</si>
  <si>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</si>
  <si>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</si>
  <si>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</si>
  <si>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</si>
  <si>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</si>
  <si>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</si>
  <si>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</si>
  <si>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</si>
  <si>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</si>
  <si>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</si>
  <si>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</si>
  <si>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</si>
  <si>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</si>
  <si>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</si>
  <si>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</si>
  <si>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</si>
  <si>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</si>
  <si>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</si>
  <si>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</si>
  <si>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</si>
  <si>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</si>
  <si>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</si>
  <si>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</si>
  <si>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</si>
  <si>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</si>
  <si>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</si>
  <si>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</si>
  <si>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</si>
  <si>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</si>
  <si>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</si>
  <si>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</si>
  <si>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</si>
  <si>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</si>
  <si>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</si>
  <si>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</si>
  <si>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</si>
  <si>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</si>
  <si>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</si>
  <si>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</si>
  <si>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</si>
  <si>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</si>
  <si>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</si>
  <si>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</si>
  <si>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</si>
  <si>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</si>
  <si>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</si>
  <si>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</si>
  <si>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</si>
  <si>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</si>
  <si>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</si>
  <si>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</si>
  <si>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</si>
  <si>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</si>
  <si>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</si>
  <si>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</si>
  <si>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</si>
  <si>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</si>
  <si>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</si>
  <si>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</si>
  <si>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</si>
  <si>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</si>
  <si>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</si>
  <si>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</si>
  <si>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</si>
  <si>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</si>
  <si>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</si>
  <si>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</si>
  <si>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</si>
  <si>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</si>
  <si>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</si>
  <si>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</si>
  <si>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</si>
  <si>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</si>
  <si>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</si>
  <si>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</si>
  <si>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</si>
  <si>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</si>
  <si>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</si>
  <si>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</si>
  <si>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</si>
  <si>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</si>
  <si>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</si>
  <si>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</si>
  <si>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</si>
  <si>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</si>
  <si>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</si>
  <si>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</si>
  <si>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</si>
  <si>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</si>
  <si>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</si>
  <si>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</si>
  <si>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</si>
  <si>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</si>
  <si>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</si>
  <si>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</si>
  <si>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</si>
  <si>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</si>
  <si>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</si>
  <si>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</si>
  <si>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</si>
  <si>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</si>
  <si>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</si>
  <si>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</si>
  <si>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</si>
  <si>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</si>
  <si>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</si>
  <si>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</si>
  <si>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</si>
  <si>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</si>
  <si>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</si>
  <si>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</si>
  <si>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</si>
  <si>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</si>
  <si>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</si>
  <si>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</si>
  <si>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</si>
  <si>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</si>
  <si>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</si>
  <si>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</si>
  <si>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</si>
  <si>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</si>
  <si>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</si>
  <si>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</si>
  <si>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</si>
  <si>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</si>
  <si>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</si>
  <si>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</si>
  <si>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</si>
  <si>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</si>
  <si>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</si>
  <si>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</si>
  <si>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</si>
  <si>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</si>
  <si>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</si>
  <si>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</si>
  <si>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</si>
  <si>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</si>
  <si>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</si>
  <si>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</si>
  <si>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</si>
  <si>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</si>
  <si>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</si>
  <si>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</si>
  <si>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</si>
  <si>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</si>
  <si>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</si>
  <si>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</si>
  <si>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</si>
  <si>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</si>
  <si>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</si>
  <si>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</si>
  <si>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</si>
  <si>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</si>
  <si>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</si>
  <si>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</si>
  <si>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</si>
  <si>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</si>
  <si>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</si>
  <si>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</si>
  <si>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</si>
  <si>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</si>
  <si>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</si>
  <si>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</si>
  <si>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</si>
  <si>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</si>
  <si>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</si>
  <si>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</si>
  <si>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</si>
  <si>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</si>
  <si>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</si>
  <si>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</si>
  <si>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</si>
  <si>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</si>
  <si>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</si>
  <si>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</si>
  <si>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</si>
  <si>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</si>
  <si>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</si>
  <si>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</si>
  <si>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</si>
  <si>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</si>
  <si>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</si>
  <si>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</si>
  <si>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</si>
  <si>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</si>
  <si>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</si>
  <si>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</si>
  <si>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</si>
  <si>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</si>
  <si>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</si>
  <si>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</si>
  <si>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</si>
  <si>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</si>
  <si>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</si>
  <si>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</si>
  <si>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</si>
  <si>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</si>
  <si>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</si>
  <si>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</si>
  <si>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</si>
  <si>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</si>
  <si>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</si>
  <si>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</si>
  <si>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</si>
  <si>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</si>
  <si>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</si>
  <si>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</si>
  <si>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</si>
  <si>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</si>
  <si>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</si>
  <si>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</si>
  <si>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</si>
  <si>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</si>
  <si>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</si>
  <si>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</si>
  <si>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</si>
  <si>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</si>
  <si>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</si>
  <si>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</si>
  <si>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</si>
  <si>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</si>
  <si>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</si>
  <si>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</si>
  <si>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</si>
  <si>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</si>
  <si>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</si>
  <si>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</si>
  <si>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</si>
  <si>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</si>
  <si>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</si>
  <si>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</si>
  <si>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</si>
  <si>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</si>
  <si>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</si>
  <si>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</si>
  <si>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</si>
  <si>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</si>
  <si>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</si>
  <si>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</si>
  <si>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</si>
  <si>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</si>
  <si>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</si>
  <si>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</si>
  <si>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</si>
  <si>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</si>
  <si>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</si>
  <si>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</si>
  <si>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</si>
  <si>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</si>
  <si>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</si>
  <si>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</si>
  <si>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</si>
  <si>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</si>
  <si>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</si>
  <si>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</si>
  <si>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</si>
  <si>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</si>
  <si>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</si>
  <si>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</si>
  <si>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</si>
  <si>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</si>
  <si>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</si>
  <si>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</si>
  <si>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</si>
  <si>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</si>
  <si>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</si>
  <si>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</si>
  <si>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</si>
  <si>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</si>
  <si>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</si>
  <si>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</si>
  <si>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</si>
  <si>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</si>
  <si>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</si>
  <si>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</si>
  <si>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</si>
  <si>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</si>
  <si>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</si>
  <si>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</si>
  <si>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</si>
  <si>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</si>
  <si>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</si>
  <si>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</si>
  <si>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</si>
  <si>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</si>
  <si>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</si>
  <si>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</si>
  <si>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</si>
  <si>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</si>
  <si>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</si>
  <si>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</si>
  <si>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</si>
  <si>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</si>
  <si>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</si>
  <si>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</si>
  <si>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</si>
  <si>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</si>
  <si>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</si>
  <si>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</si>
  <si>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</si>
  <si>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</si>
  <si>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</si>
  <si>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</si>
  <si>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</si>
  <si>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</si>
  <si>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</si>
  <si>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</si>
  <si>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</si>
  <si>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</si>
  <si>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</si>
  <si>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</si>
  <si>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</si>
  <si>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</si>
  <si>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</si>
  <si>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</si>
  <si>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</si>
  <si>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</si>
  <si>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</si>
  <si>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</si>
  <si>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</si>
  <si>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</si>
  <si>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</si>
  <si>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</si>
  <si>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</si>
  <si>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</si>
  <si>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</si>
  <si>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</si>
  <si>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</si>
  <si>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</si>
  <si>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</si>
  <si>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</si>
  <si>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</si>
  <si>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</si>
  <si>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</si>
  <si>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</si>
  <si>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</si>
  <si>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</si>
  <si>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</si>
  <si>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</si>
  <si>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</si>
  <si>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</si>
  <si>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</si>
  <si>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</si>
  <si>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</si>
  <si>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</si>
  <si>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</si>
  <si>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</si>
  <si>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</si>
  <si>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</si>
  <si>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</si>
  <si>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</si>
  <si>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</si>
  <si>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</si>
  <si>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</si>
  <si>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</si>
  <si>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</si>
  <si>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</si>
  <si>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</si>
  <si>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</si>
  <si>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</si>
  <si>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</si>
  <si>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</si>
  <si>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</si>
  <si>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</si>
  <si>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</si>
  <si>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</si>
  <si>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</si>
  <si>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</si>
  <si>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</si>
  <si>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</si>
  <si>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</si>
  <si>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</si>
  <si>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</si>
  <si>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</si>
  <si>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</si>
  <si>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</si>
  <si>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</si>
  <si>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</si>
  <si>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</si>
  <si>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</si>
  <si>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</si>
  <si>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</si>
  <si>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</si>
  <si>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</si>
  <si>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</si>
  <si>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</si>
  <si>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</si>
  <si>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</si>
  <si>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</si>
  <si>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</si>
  <si>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</si>
  <si>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</si>
  <si>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</si>
  <si>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</si>
  <si>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</si>
  <si>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</si>
  <si>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</si>
  <si>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</si>
  <si>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</si>
  <si>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</si>
  <si>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</si>
  <si>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</si>
  <si>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</si>
  <si>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</si>
  <si>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</si>
  <si>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</si>
  <si>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</si>
  <si>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</si>
  <si>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</si>
  <si>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</si>
  <si>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</si>
  <si>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</si>
  <si>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</si>
  <si>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</si>
  <si>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</si>
  <si>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</si>
  <si>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</si>
  <si>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</si>
  <si>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</si>
  <si>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</si>
  <si>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</si>
  <si>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</si>
  <si>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</si>
  <si>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</si>
  <si>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</si>
  <si>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</si>
  <si>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</si>
  <si>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</si>
  <si>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</si>
  <si>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</si>
  <si>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</si>
  <si>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</si>
  <si>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</si>
  <si>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</si>
  <si>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</si>
  <si>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</si>
  <si>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</si>
  <si>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</si>
  <si>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</si>
  <si>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</si>
  <si>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</si>
  <si>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</si>
  <si>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</si>
  <si>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</si>
  <si>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</si>
  <si>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</si>
  <si>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</si>
  <si>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</si>
  <si>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</si>
  <si>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</si>
  <si>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</si>
  <si>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</si>
  <si>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</si>
  <si>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</si>
  <si>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</si>
  <si>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</si>
  <si>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</si>
  <si>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</si>
  <si>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</si>
  <si>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</si>
  <si>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</si>
  <si>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</si>
  <si>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</si>
  <si>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</si>
  <si>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</si>
  <si>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</si>
  <si>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</si>
  <si>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</si>
  <si>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</si>
  <si>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</si>
  <si>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</si>
  <si>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</si>
  <si>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</si>
  <si>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</si>
  <si>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</si>
  <si>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</si>
  <si>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</si>
  <si>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</si>
  <si>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</si>
  <si>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</si>
  <si>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</si>
  <si>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</si>
  <si>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</si>
  <si>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</si>
  <si>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</si>
  <si>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</si>
  <si>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</si>
  <si>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</si>
  <si>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</si>
  <si>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</si>
  <si>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</si>
  <si>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</si>
  <si>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</si>
  <si>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</si>
  <si>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</si>
  <si>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</si>
  <si>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</si>
  <si>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</si>
  <si>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</si>
  <si>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</si>
  <si>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</si>
  <si>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</si>
  <si>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</si>
  <si>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</si>
  <si>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</si>
  <si>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</si>
  <si>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</si>
  <si>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</si>
  <si>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</si>
  <si>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</si>
  <si>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</si>
  <si>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</si>
  <si>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</si>
  <si>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</si>
  <si>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</si>
  <si>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</si>
  <si>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</si>
  <si>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</si>
  <si>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</si>
  <si>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</si>
  <si>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</si>
  <si>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</si>
  <si>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</si>
  <si>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</si>
  <si>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</si>
  <si>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</si>
  <si>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</si>
  <si>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</si>
  <si>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</si>
  <si>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</si>
  <si>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</si>
  <si>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</si>
  <si>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</si>
  <si>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</si>
  <si>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</si>
  <si>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</si>
  <si>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</si>
  <si>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</si>
  <si>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</si>
  <si>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</si>
  <si>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</si>
  <si>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</si>
  <si>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</si>
  <si>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</si>
  <si>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</si>
  <si>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</si>
  <si>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</si>
  <si>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</si>
  <si>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</si>
  <si>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</si>
  <si>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</si>
  <si>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</si>
  <si>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</si>
  <si>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</si>
  <si>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</si>
  <si>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</si>
  <si>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</si>
  <si>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</si>
  <si>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</si>
  <si>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</si>
  <si>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</si>
  <si>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</si>
  <si>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</si>
  <si>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</si>
  <si>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</si>
  <si>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</si>
  <si>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</si>
  <si>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</si>
  <si>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</si>
  <si>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</si>
  <si>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</si>
  <si>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</si>
  <si>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</si>
  <si>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</si>
  <si>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</si>
  <si>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</si>
  <si>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</si>
  <si>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</si>
  <si>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</si>
  <si>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</si>
  <si>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</si>
  <si>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</si>
  <si>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</si>
  <si>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</si>
  <si>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</si>
  <si>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</si>
  <si>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</si>
  <si>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</si>
  <si>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</si>
  <si>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</si>
  <si>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</si>
  <si>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</si>
  <si>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</si>
  <si>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</si>
  <si>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</si>
  <si>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</si>
  <si>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</si>
  <si>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</si>
  <si>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</si>
  <si>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</si>
  <si>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</si>
  <si>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</si>
  <si>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</si>
  <si>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</si>
  <si>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</si>
  <si>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</si>
  <si>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</si>
  <si>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</si>
  <si>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</si>
  <si>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</si>
  <si>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</si>
  <si>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</si>
  <si>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</si>
  <si>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</si>
  <si>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</si>
  <si>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</si>
  <si>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</si>
  <si>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</si>
  <si>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</si>
  <si>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</si>
  <si>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</si>
  <si>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</si>
  <si>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</si>
  <si>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</si>
  <si>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</si>
  <si>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</si>
  <si>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</si>
  <si>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</si>
  <si>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</si>
  <si>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</si>
  <si>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</si>
  <si>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</si>
  <si>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</si>
  <si>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</si>
  <si>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</si>
  <si>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</si>
  <si>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</si>
  <si>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</si>
  <si>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</si>
  <si>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</si>
  <si>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</si>
  <si>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</si>
  <si>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</si>
  <si>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</si>
  <si>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</si>
  <si>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</si>
  <si>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</si>
  <si>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</si>
  <si>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</si>
  <si>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</si>
  <si>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</si>
  <si>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</si>
  <si>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</si>
  <si>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</si>
  <si>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</si>
  <si>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</si>
  <si>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</si>
  <si>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</si>
  <si>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</si>
  <si>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</si>
  <si>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</si>
  <si>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</si>
  <si>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</si>
  <si>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</si>
  <si>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</si>
  <si>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</si>
  <si>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</si>
  <si>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</si>
  <si>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</si>
  <si>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</si>
  <si>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</si>
  <si>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</si>
  <si>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</si>
  <si>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</si>
  <si>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</si>
  <si>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</si>
  <si>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</si>
  <si>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</si>
  <si>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</si>
  <si>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</si>
  <si>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</si>
  <si>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</si>
  <si>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</si>
  <si>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</si>
  <si>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</si>
  <si>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</si>
  <si>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</si>
  <si>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</si>
  <si>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</si>
  <si>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</si>
  <si>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</si>
  <si>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</si>
  <si>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</si>
  <si>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</si>
  <si>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</si>
  <si>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</si>
  <si>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</si>
  <si>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</si>
  <si>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</si>
  <si>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</si>
  <si>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</si>
  <si>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</si>
  <si>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</si>
  <si>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</si>
  <si>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</si>
  <si>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</si>
  <si>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</si>
  <si>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</si>
  <si>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</si>
  <si>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</si>
  <si>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</si>
  <si>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</si>
  <si>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</si>
  <si>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</si>
  <si>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</si>
  <si>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</si>
  <si>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</si>
  <si>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</si>
  <si>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</si>
  <si>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</si>
  <si>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</si>
  <si>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</si>
  <si>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</si>
  <si>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</si>
  <si>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</si>
  <si>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</si>
  <si>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</si>
  <si>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</si>
  <si>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</si>
  <si>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</si>
  <si>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</si>
  <si>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</si>
  <si>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</si>
  <si>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</si>
  <si>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</si>
  <si>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</si>
  <si>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</si>
  <si>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</si>
  <si>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</si>
  <si>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</si>
  <si>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</si>
  <si>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</si>
  <si>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</si>
  <si>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</si>
  <si>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</si>
  <si>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</si>
  <si>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</si>
  <si>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</si>
  <si>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</si>
  <si>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</si>
  <si>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</si>
  <si>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</si>
  <si>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</si>
  <si>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</si>
  <si>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</si>
  <si>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</si>
  <si>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</si>
  <si>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</si>
  <si>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</si>
  <si>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</si>
  <si>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</si>
  <si>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</si>
  <si>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</si>
  <si>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</si>
  <si>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</si>
  <si>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</si>
  <si>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</si>
  <si>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</si>
  <si>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</si>
  <si>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</si>
  <si>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</si>
  <si>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</si>
  <si>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</si>
  <si>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</si>
  <si>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</si>
  <si>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</si>
  <si>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</si>
  <si>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</si>
  <si>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</si>
  <si>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</si>
  <si>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</si>
  <si>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</si>
  <si>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</si>
  <si>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</si>
  <si>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</si>
  <si>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</si>
  <si>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</si>
  <si>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</si>
  <si>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</si>
  <si>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</si>
  <si>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</si>
  <si>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</si>
  <si>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</si>
  <si>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</si>
  <si>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</si>
  <si>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</si>
  <si>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</si>
  <si>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</si>
  <si>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</si>
  <si>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</si>
  <si>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</si>
  <si>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</si>
  <si>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</si>
  <si>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</si>
  <si>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</si>
  <si>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</si>
  <si>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</si>
  <si>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</si>
  <si>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</si>
  <si>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</si>
  <si>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</si>
  <si>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</si>
  <si>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</si>
  <si>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</si>
  <si>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</si>
  <si>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</si>
  <si>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</si>
  <si>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</si>
  <si>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</si>
  <si>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</si>
  <si>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</si>
  <si>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</si>
  <si>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</si>
  <si>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</si>
  <si>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</si>
  <si>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</si>
  <si>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</si>
  <si>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</si>
  <si>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</si>
  <si>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</si>
  <si>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</si>
  <si>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</si>
  <si>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</si>
  <si>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</si>
  <si>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</si>
  <si>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</si>
  <si>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</si>
  <si>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</si>
  <si>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</si>
  <si>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</si>
  <si>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</si>
  <si>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</si>
  <si>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</si>
  <si>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</si>
  <si>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</si>
  <si>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</si>
  <si>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</si>
  <si>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</si>
  <si>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</si>
  <si>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</si>
  <si>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</si>
  <si>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</si>
  <si>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</si>
  <si>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</si>
  <si>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</si>
  <si>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</si>
  <si>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</si>
  <si>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</si>
  <si>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</si>
  <si>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</si>
  <si>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</si>
  <si>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</si>
  <si>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</si>
  <si>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</si>
  <si>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</si>
  <si>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</si>
  <si>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</si>
  <si>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</si>
  <si>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</si>
  <si>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</si>
  <si>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</si>
  <si>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</si>
  <si>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</si>
  <si>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</si>
  <si>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</si>
  <si>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</si>
  <si>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</si>
  <si>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</si>
  <si>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</si>
  <si>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</si>
  <si>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</si>
  <si>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</si>
  <si>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</si>
  <si>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</si>
  <si>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</si>
  <si>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</si>
  <si>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</si>
  <si>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</si>
  <si>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</si>
  <si>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</si>
  <si>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</si>
  <si>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</si>
  <si>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</si>
  <si>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</si>
  <si>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</si>
  <si>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</si>
  <si>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</si>
  <si>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</si>
  <si>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</si>
  <si>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</si>
  <si>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</si>
  <si>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</si>
  <si>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</si>
  <si>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</si>
  <si>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</si>
  <si>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</si>
  <si>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</si>
  <si>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</si>
  <si>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</si>
  <si>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</si>
  <si>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</si>
  <si>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</si>
  <si>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</si>
  <si>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</si>
  <si>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</si>
  <si>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</si>
  <si>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</si>
  <si>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</si>
  <si>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</si>
  <si>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</si>
  <si>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</si>
  <si>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</si>
  <si>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</si>
  <si>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</si>
  <si>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</si>
  <si>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</si>
  <si>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</si>
  <si>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</si>
  <si>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</si>
  <si>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</si>
  <si>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</si>
  <si>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</si>
  <si>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</si>
  <si>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</si>
  <si>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</si>
  <si>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</si>
  <si>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</si>
  <si>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</si>
  <si>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</si>
  <si>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</si>
  <si>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</si>
  <si>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</si>
  <si>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</si>
  <si>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</si>
  <si>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</si>
  <si>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</si>
  <si>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</si>
  <si>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</si>
  <si>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</si>
  <si>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</si>
  <si>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</si>
  <si>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</si>
  <si>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</si>
  <si>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</si>
  <si>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</si>
  <si>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</si>
  <si>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</si>
  <si>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</si>
  <si>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</si>
  <si>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</si>
  <si>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</si>
  <si>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</si>
  <si>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</si>
  <si>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</si>
  <si>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</si>
  <si>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</si>
  <si>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</si>
  <si>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</si>
  <si>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</si>
  <si>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</si>
  <si>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</si>
  <si>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</si>
  <si>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</si>
  <si>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</si>
  <si>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</si>
  <si>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</si>
  <si>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</si>
  <si>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</si>
  <si>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</si>
  <si>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</si>
  <si>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</si>
  <si>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</si>
  <si>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</si>
  <si>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</si>
  <si>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</si>
  <si>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</si>
  <si>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</si>
  <si>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</si>
  <si>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</si>
  <si>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</si>
  <si>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</si>
  <si>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</si>
  <si>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</si>
  <si>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</si>
  <si>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</si>
  <si>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</si>
  <si>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</si>
  <si>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</si>
  <si>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</si>
  <si>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</si>
  <si>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</si>
  <si>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</si>
  <si>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</si>
  <si>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</si>
  <si>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</si>
  <si>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</si>
  <si>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</si>
  <si>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</si>
  <si>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</si>
  <si>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</si>
  <si>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</si>
  <si>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</si>
  <si>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</si>
  <si>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</si>
  <si>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</si>
  <si>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</si>
  <si>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</si>
  <si>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</si>
  <si>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</si>
  <si>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</si>
  <si>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</si>
  <si>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</si>
  <si>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</si>
  <si>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</si>
  <si>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</si>
  <si>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</si>
  <si>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</si>
  <si>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</si>
  <si>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</si>
  <si>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</si>
  <si>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</si>
  <si>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</si>
  <si>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</si>
  <si>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</si>
  <si>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</si>
  <si>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</si>
  <si>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</si>
  <si>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</si>
  <si>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</si>
  <si>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</si>
  <si>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</si>
  <si>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</si>
  <si>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</si>
  <si>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</si>
  <si>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</si>
  <si>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</si>
  <si>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</si>
  <si>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</si>
  <si>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</si>
  <si>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</si>
  <si>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</si>
  <si>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</si>
  <si>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</si>
  <si>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</si>
  <si>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</si>
  <si>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</si>
  <si>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</si>
  <si>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</si>
  <si>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</si>
  <si>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</si>
  <si>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</si>
  <si>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</si>
  <si>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</si>
  <si>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</si>
  <si>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</si>
  <si>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</si>
  <si>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</si>
  <si>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</si>
  <si>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</si>
  <si>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</si>
  <si>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</si>
  <si>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</si>
  <si>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</si>
  <si>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</si>
  <si>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</si>
  <si>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</si>
  <si>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</si>
  <si>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</si>
  <si>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</si>
  <si>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</si>
  <si>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</si>
  <si>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</si>
  <si>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</si>
  <si>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</si>
  <si>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</si>
  <si>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</si>
  <si>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</si>
  <si>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</si>
  <si>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</si>
  <si>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</si>
  <si>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</si>
  <si>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</si>
  <si>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</si>
  <si>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</si>
  <si>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</si>
  <si>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</si>
  <si>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</si>
  <si>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</si>
  <si>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</si>
  <si>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</si>
  <si>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</si>
  <si>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</si>
  <si>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</si>
  <si>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</si>
  <si>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</si>
  <si>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</si>
  <si>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</si>
  <si>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</si>
  <si>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</si>
  <si>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</si>
  <si>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</si>
  <si>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</si>
  <si>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</si>
  <si>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</si>
  <si>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</si>
  <si>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</si>
  <si>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</si>
  <si>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</si>
  <si>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</si>
  <si>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</si>
  <si>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</si>
  <si>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</si>
  <si>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</si>
  <si>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</si>
  <si>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</si>
  <si>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</si>
  <si>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</si>
  <si>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</si>
  <si>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</si>
  <si>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</si>
  <si>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</si>
  <si>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</si>
  <si>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</si>
  <si>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</si>
  <si>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</si>
  <si>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</si>
  <si>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</si>
  <si>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</si>
  <si>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</si>
  <si>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</si>
  <si>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</si>
  <si>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</si>
  <si>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</si>
  <si>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</si>
  <si>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</si>
  <si>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</si>
  <si>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</si>
  <si>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</si>
  <si>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</si>
  <si>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</si>
  <si>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</si>
  <si>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</si>
  <si>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</si>
  <si>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</si>
  <si>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</si>
  <si>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</si>
  <si>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</si>
  <si>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</si>
  <si>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</si>
  <si>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</si>
  <si>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</si>
  <si>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</si>
  <si>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</si>
  <si>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</si>
  <si>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</si>
  <si>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</si>
  <si>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</si>
  <si>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</si>
  <si>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</si>
  <si>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</si>
  <si>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</si>
  <si>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</si>
  <si>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</si>
  <si>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</si>
  <si>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</si>
  <si>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</si>
  <si>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</si>
  <si>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</si>
  <si>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</si>
  <si>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</si>
  <si>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</si>
  <si>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</si>
  <si>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</si>
  <si>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</si>
  <si>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</si>
  <si>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</si>
  <si>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</si>
  <si>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</si>
  <si>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</si>
  <si>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</si>
  <si>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</si>
  <si>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</si>
  <si>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</si>
  <si>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</si>
  <si>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</si>
  <si>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</si>
  <si>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</si>
  <si>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</si>
  <si>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</si>
  <si>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</si>
  <si>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</si>
  <si>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</si>
  <si>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</si>
  <si>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</si>
  <si>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</si>
  <si>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</si>
  <si>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</si>
  <si>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</si>
  <si>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</si>
  <si>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</si>
  <si>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</si>
  <si>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</si>
  <si>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</si>
  <si>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</si>
  <si>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</si>
  <si>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</si>
  <si>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</si>
  <si>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</si>
  <si>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</si>
  <si>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</si>
  <si>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</si>
  <si>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</si>
  <si>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</si>
  <si>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</si>
  <si>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</si>
  <si>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</si>
  <si>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</si>
  <si>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</si>
  <si>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</si>
  <si>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</si>
  <si>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</si>
  <si>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</si>
  <si>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</si>
  <si>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</si>
  <si>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</si>
  <si>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</si>
  <si>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</si>
  <si>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</si>
  <si>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</si>
  <si>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</si>
  <si>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</si>
  <si>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</si>
  <si>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</si>
  <si>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</si>
  <si>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</si>
  <si>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</si>
  <si>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</si>
  <si>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</si>
  <si>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</si>
  <si>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</si>
  <si>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</si>
  <si>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</si>
  <si>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</si>
  <si>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</si>
  <si>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</si>
  <si>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</si>
  <si>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</si>
  <si>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</si>
  <si>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</si>
  <si>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</si>
  <si>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</si>
  <si>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</si>
  <si>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</si>
  <si>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</si>
  <si>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</si>
  <si>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</si>
  <si>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</si>
  <si>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</si>
  <si>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</si>
  <si>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</si>
  <si>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</si>
  <si>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</si>
  <si>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</si>
  <si>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</si>
  <si>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</si>
  <si>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</si>
  <si>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</si>
  <si>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</si>
  <si>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</si>
  <si>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</si>
  <si>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</si>
  <si>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</si>
  <si>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</si>
  <si>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</si>
  <si>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</si>
  <si>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</si>
  <si>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</si>
  <si>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</si>
  <si>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</si>
  <si>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</si>
  <si>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</si>
  <si>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</si>
  <si>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</si>
  <si>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</si>
  <si>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</si>
  <si>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</si>
  <si>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</si>
  <si>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</si>
  <si>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</si>
  <si>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</si>
  <si>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</si>
  <si>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</si>
  <si>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</si>
  <si>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</si>
  <si>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</si>
  <si>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</si>
  <si>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</si>
  <si>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</si>
  <si>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</si>
  <si>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</si>
  <si>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</si>
  <si>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</si>
  <si>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</si>
  <si>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</si>
  <si>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</si>
  <si>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</si>
  <si>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</si>
  <si>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</si>
  <si>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</si>
  <si>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</si>
  <si>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</si>
  <si>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</si>
  <si>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</si>
  <si>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</si>
  <si>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</si>
  <si>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</si>
  <si>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</si>
  <si>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</si>
  <si>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</si>
  <si>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</si>
  <si>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</si>
  <si>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</si>
  <si>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</si>
  <si>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</si>
  <si>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</si>
  <si>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</si>
  <si>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</si>
  <si>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</si>
  <si>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</si>
  <si>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</si>
  <si>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</si>
  <si>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</si>
  <si>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</si>
  <si>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</si>
  <si>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</si>
  <si>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</si>
  <si>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</si>
  <si>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</si>
  <si>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</si>
  <si>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</si>
  <si>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</si>
  <si>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</si>
  <si>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</si>
  <si>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</si>
  <si>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</si>
  <si>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</si>
  <si>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</si>
  <si>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</si>
  <si>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</si>
  <si>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</si>
  <si>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</si>
  <si>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</si>
  <si>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</si>
  <si>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</si>
  <si>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</si>
  <si>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</si>
  <si>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</si>
  <si>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</si>
  <si>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</si>
  <si>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</si>
  <si>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</si>
  <si>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</si>
  <si>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</si>
  <si>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</si>
  <si>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</si>
  <si>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</si>
  <si>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</si>
  <si>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</si>
  <si>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</si>
  <si>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</si>
  <si>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</si>
  <si>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</si>
  <si>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</si>
  <si>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</si>
  <si>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</si>
  <si>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</si>
  <si>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</si>
  <si>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</si>
  <si>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</si>
  <si>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</si>
  <si>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</si>
  <si>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</si>
  <si>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</si>
  <si>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</si>
  <si>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</si>
  <si>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</si>
  <si>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</si>
  <si>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</si>
  <si>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</si>
  <si>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</si>
  <si>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</si>
  <si>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</si>
  <si>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</si>
  <si>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</si>
  <si>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</si>
  <si>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</si>
  <si>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</si>
  <si>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</si>
  <si>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</si>
  <si>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</si>
  <si>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</si>
  <si>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</si>
  <si>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</si>
  <si>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</si>
  <si>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</si>
  <si>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</si>
  <si>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</si>
  <si>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</si>
  <si>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</si>
  <si>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</si>
  <si>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</si>
  <si>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</si>
  <si>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</si>
  <si>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</si>
  <si>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</si>
  <si>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</si>
  <si>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</si>
  <si>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</si>
  <si>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</si>
  <si>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</si>
  <si>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</si>
  <si>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</si>
  <si>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</si>
  <si>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</si>
  <si>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</si>
  <si>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</si>
  <si>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</si>
  <si>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</si>
  <si>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</si>
  <si>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</si>
  <si>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</si>
  <si>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</si>
  <si>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</si>
  <si>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</si>
  <si>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</si>
  <si>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</si>
  <si>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</si>
  <si>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</si>
  <si>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</si>
  <si>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</si>
  <si>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</si>
  <si>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</si>
  <si>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</si>
  <si>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</si>
  <si>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</si>
  <si>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</si>
  <si>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</si>
  <si>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</si>
  <si>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</si>
  <si>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</si>
  <si>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</si>
  <si>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</si>
  <si>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</si>
  <si>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</si>
  <si>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</si>
  <si>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</si>
  <si>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</si>
  <si>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</si>
  <si>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</si>
  <si>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</si>
  <si>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</si>
  <si>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</si>
  <si>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</si>
  <si>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</si>
  <si>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</si>
  <si>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</si>
  <si>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</si>
  <si>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</si>
  <si>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</si>
  <si>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</si>
  <si>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</si>
  <si>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</si>
  <si>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</si>
  <si>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</si>
  <si>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</si>
  <si>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</si>
  <si>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</si>
  <si>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</si>
  <si>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</si>
  <si>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</si>
  <si>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</si>
  <si>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</si>
  <si>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</si>
  <si>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</si>
  <si>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</si>
  <si>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</si>
  <si>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</si>
  <si>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</si>
  <si>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</si>
  <si>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</si>
  <si>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</si>
  <si>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</si>
  <si>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</si>
  <si>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</si>
  <si>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</si>
  <si>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</si>
  <si>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</si>
  <si>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</si>
  <si>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</si>
  <si>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</si>
  <si>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</si>
  <si>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</si>
  <si>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</si>
  <si>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</si>
  <si>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</si>
  <si>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</si>
  <si>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</si>
  <si>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</si>
  <si>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</si>
  <si>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</si>
  <si>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</si>
  <si>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</si>
  <si>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</si>
  <si>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</si>
  <si>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</si>
  <si>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</si>
  <si>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</si>
  <si>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</si>
  <si>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</si>
  <si>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</si>
  <si>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</si>
  <si>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</si>
  <si>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</si>
  <si>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</si>
  <si>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</si>
  <si>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</si>
  <si>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</si>
  <si>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</si>
  <si>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</si>
  <si>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</si>
  <si>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</si>
  <si>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</si>
  <si>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</si>
  <si>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</si>
  <si>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</si>
  <si>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</si>
  <si>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</si>
  <si>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</si>
  <si>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</si>
  <si>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</si>
  <si>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</si>
  <si>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</si>
  <si>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</si>
  <si>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</si>
  <si>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</si>
  <si>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</si>
  <si>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</si>
  <si>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</si>
  <si>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</si>
  <si>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</si>
  <si>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</si>
  <si>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</si>
  <si>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</si>
  <si>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</si>
  <si>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</si>
  <si>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</si>
  <si>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</si>
  <si>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</si>
  <si>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</si>
  <si>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</si>
  <si>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</si>
  <si>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</si>
  <si>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</si>
  <si>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</si>
  <si>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</si>
  <si>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</si>
  <si>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</si>
  <si>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</si>
  <si>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</si>
  <si>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</si>
  <si>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</si>
  <si>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</si>
  <si>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</si>
  <si>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</si>
  <si>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</si>
  <si>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</si>
  <si>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</si>
  <si>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</si>
  <si>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</si>
  <si>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</si>
  <si>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</si>
  <si>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</si>
  <si>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</si>
  <si>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</si>
  <si>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</si>
  <si>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</si>
  <si>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</si>
  <si>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</si>
  <si>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</si>
  <si>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</si>
  <si>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</si>
  <si>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</si>
  <si>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</si>
  <si>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</si>
  <si>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</si>
  <si>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</si>
  <si>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</si>
  <si>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</si>
  <si>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</si>
  <si>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</si>
  <si>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</si>
  <si>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</si>
  <si>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</si>
  <si>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</si>
  <si>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</si>
  <si>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</si>
  <si>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</si>
  <si>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</si>
  <si>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</si>
  <si>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</si>
  <si>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</si>
  <si>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</si>
  <si>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</si>
  <si>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</si>
  <si>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</si>
  <si>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</si>
  <si>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</si>
  <si>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</si>
  <si>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</si>
  <si>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</si>
  <si>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</si>
  <si>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</si>
  <si>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</si>
  <si>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</si>
  <si>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</si>
  <si>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</si>
  <si>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</si>
  <si>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</si>
  <si>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</si>
  <si>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</si>
  <si>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</si>
  <si>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</si>
  <si>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</si>
  <si>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</si>
  <si>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</si>
  <si>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</si>
  <si>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</si>
  <si>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</si>
  <si>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</si>
  <si>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</si>
  <si>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</si>
  <si>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</si>
  <si>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</si>
  <si>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</si>
  <si>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</si>
  <si>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</si>
  <si>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</si>
  <si>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</si>
  <si>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</si>
  <si>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</si>
  <si>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</si>
  <si>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</si>
  <si>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</si>
  <si>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</si>
  <si>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</si>
  <si>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</si>
  <si>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</si>
  <si>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</si>
  <si>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</si>
  <si>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</si>
  <si>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</si>
  <si>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</si>
  <si>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</si>
  <si>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</si>
  <si>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</si>
  <si>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</si>
  <si>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</si>
  <si>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</si>
  <si>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</si>
  <si>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</si>
  <si>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</si>
  <si>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</si>
  <si>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</si>
  <si>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</si>
  <si>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</si>
  <si>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</si>
  <si>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</si>
  <si>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</si>
  <si>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</si>
  <si>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</si>
  <si>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</si>
  <si>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</si>
  <si>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</si>
  <si>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</si>
  <si>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</si>
  <si>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</si>
  <si>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</si>
  <si>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</si>
  <si>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</si>
  <si>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</si>
  <si>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</si>
  <si>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</si>
  <si>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</si>
  <si>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</si>
  <si>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</si>
  <si>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</si>
  <si>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</si>
  <si>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</si>
  <si>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</si>
  <si>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</si>
  <si>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</si>
  <si>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</si>
  <si>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</si>
  <si>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</si>
  <si>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</si>
  <si>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</si>
  <si>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</si>
  <si>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</si>
  <si>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</si>
  <si>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</si>
  <si>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</si>
  <si>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</si>
  <si>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</si>
  <si>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</si>
  <si>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</si>
  <si>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</si>
  <si>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</si>
  <si>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</si>
  <si>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</si>
  <si>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</si>
  <si>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</si>
  <si>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</si>
  <si>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</si>
  <si>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</si>
  <si>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</si>
  <si>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</si>
  <si>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</si>
  <si>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</si>
  <si>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</si>
  <si>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</si>
  <si>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</si>
  <si>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</si>
  <si>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</si>
  <si>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</si>
  <si>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</si>
  <si>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</si>
  <si>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</si>
  <si>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</si>
  <si>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</si>
  <si>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</si>
  <si>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</si>
  <si>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</si>
  <si>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</si>
  <si>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</si>
  <si>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</si>
  <si>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</si>
  <si>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</si>
  <si>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</si>
  <si>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</si>
  <si>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</si>
  <si>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</si>
  <si>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</si>
  <si>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</si>
  <si>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</si>
  <si>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</si>
  <si>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</si>
  <si>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</si>
  <si>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</si>
  <si>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</si>
  <si>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</si>
  <si>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</si>
  <si>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</si>
  <si>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</si>
  <si>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</si>
  <si>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</si>
  <si>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</si>
  <si>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</si>
  <si>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</si>
  <si>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</si>
  <si>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</si>
  <si>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</si>
  <si>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</si>
  <si>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</si>
  <si>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</si>
  <si>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</si>
  <si>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</si>
  <si>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</si>
  <si>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</si>
  <si>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</si>
  <si>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</si>
  <si>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</si>
  <si>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</si>
  <si>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</si>
  <si>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</si>
  <si>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</si>
  <si>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</si>
  <si>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</si>
  <si>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</si>
  <si>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</si>
  <si>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</si>
  <si>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</si>
  <si>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</si>
  <si>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</si>
  <si>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</si>
  <si>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</si>
  <si>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</si>
  <si>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</si>
  <si>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</si>
  <si>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</si>
  <si>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</si>
  <si>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</si>
  <si>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</si>
  <si>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</si>
  <si>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</si>
  <si>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</si>
  <si>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</si>
  <si>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</si>
  <si>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</si>
  <si>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</si>
  <si>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</si>
  <si>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</si>
  <si>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</si>
  <si>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</si>
  <si>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</si>
  <si>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</si>
  <si>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</si>
  <si>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</si>
  <si>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</si>
  <si>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</si>
  <si>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</si>
  <si>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</si>
  <si>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</si>
  <si>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</si>
  <si>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</si>
  <si>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</si>
  <si>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</si>
  <si>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</si>
  <si>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</si>
  <si>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</si>
  <si>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</si>
  <si>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</si>
  <si>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</si>
  <si>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</si>
  <si>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</si>
  <si>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</si>
  <si>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</si>
  <si>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</si>
  <si>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</si>
  <si>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</si>
  <si>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</si>
  <si>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</si>
  <si>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</si>
  <si>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</si>
  <si>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</si>
  <si>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</si>
  <si>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</si>
  <si>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</si>
  <si>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</si>
  <si>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</si>
  <si>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</si>
  <si>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</si>
  <si>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</si>
  <si>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</si>
  <si>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</si>
  <si>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</si>
  <si>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</si>
  <si>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</si>
  <si>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</si>
  <si>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</si>
  <si>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</si>
  <si>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</si>
  <si>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</si>
  <si>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</si>
  <si>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</si>
  <si>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</si>
  <si>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</si>
  <si>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</si>
  <si>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</si>
  <si>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</si>
  <si>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</si>
  <si>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</si>
  <si>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</si>
  <si>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</si>
  <si>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</si>
  <si>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</si>
  <si>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</si>
  <si>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</si>
  <si>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</si>
  <si>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</si>
  <si>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</si>
  <si>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</si>
  <si>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</si>
  <si>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</si>
  <si>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</si>
  <si>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</si>
  <si>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</si>
  <si>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</si>
  <si>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</si>
  <si>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</si>
  <si>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</si>
  <si>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</si>
  <si>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</si>
  <si>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</si>
  <si>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</si>
  <si>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</si>
  <si>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</si>
  <si>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</si>
  <si>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</si>
  <si>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</si>
  <si>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</si>
  <si>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</si>
  <si>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</si>
  <si>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</si>
  <si>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</si>
  <si>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</si>
  <si>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</si>
  <si>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</si>
  <si>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</si>
  <si>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</si>
  <si>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</si>
  <si>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</si>
  <si>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</si>
  <si>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</si>
  <si>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</si>
  <si>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</si>
  <si>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</si>
  <si>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</si>
  <si>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</si>
  <si>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</si>
  <si>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</si>
  <si>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</si>
  <si>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</si>
  <si>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</si>
  <si>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</si>
  <si>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</si>
  <si>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</si>
  <si>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</si>
  <si>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</si>
  <si>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</si>
  <si>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</si>
  <si>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</si>
  <si>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</si>
  <si>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</si>
  <si>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</si>
  <si>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</si>
  <si>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</si>
  <si>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</si>
  <si>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</si>
  <si>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</si>
  <si>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</si>
  <si>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</si>
  <si>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</si>
  <si>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</si>
  <si>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</si>
  <si>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</si>
  <si>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</si>
  <si>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</si>
  <si>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</si>
  <si>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</si>
  <si>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</si>
  <si>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</si>
  <si>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</si>
  <si>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</si>
  <si>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</si>
  <si>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</si>
  <si>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</si>
  <si>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</si>
  <si>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</si>
  <si>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</si>
  <si>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</si>
  <si>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</si>
  <si>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</si>
  <si>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</si>
  <si>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</si>
  <si>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</si>
  <si>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</si>
  <si>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</si>
  <si>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</si>
  <si>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</si>
  <si>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</si>
  <si>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</si>
  <si>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</si>
  <si>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</si>
  <si>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</si>
  <si>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</si>
  <si>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</si>
  <si>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</si>
  <si>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</si>
  <si>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</si>
  <si>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</si>
  <si>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</si>
  <si>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</si>
  <si>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</si>
  <si>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</si>
  <si>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</si>
  <si>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</si>
  <si>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</si>
  <si>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</si>
  <si>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</si>
  <si>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</si>
  <si>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</si>
  <si>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</si>
  <si>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</si>
  <si>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</si>
  <si>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</si>
  <si>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</si>
  <si>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</si>
  <si>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</si>
  <si>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</si>
  <si>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</si>
  <si>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</si>
  <si>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</si>
  <si>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</si>
  <si>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</si>
  <si>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</si>
  <si>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</si>
  <si>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</si>
  <si>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</si>
  <si>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</si>
  <si>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</si>
  <si>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</si>
  <si>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</si>
  <si>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</si>
  <si>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</si>
  <si>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</si>
  <si>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</si>
  <si>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</si>
  <si>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</si>
  <si>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</si>
  <si>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</si>
  <si>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</si>
  <si>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</si>
  <si>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</si>
  <si>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</si>
  <si>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</si>
  <si>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</si>
  <si>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</si>
  <si>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</si>
  <si>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</si>
  <si>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</si>
  <si>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</si>
  <si>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</si>
  <si>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</si>
  <si>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</si>
  <si>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</si>
  <si>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</si>
  <si>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</si>
  <si>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</si>
  <si>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</si>
  <si>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</si>
  <si>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</si>
  <si>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</si>
  <si>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</si>
  <si>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</si>
  <si>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</si>
  <si>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</si>
  <si>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</si>
  <si>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</si>
  <si>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</si>
  <si>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</si>
  <si>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</si>
  <si>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</si>
  <si>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</si>
  <si>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</si>
  <si>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</si>
  <si>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</si>
  <si>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</si>
  <si>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</si>
  <si>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</si>
  <si>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</si>
  <si>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</si>
  <si>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</si>
  <si>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</si>
  <si>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</si>
  <si>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</si>
  <si>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</si>
  <si>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</si>
  <si>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</si>
  <si>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</si>
  <si>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</si>
  <si>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</si>
  <si>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</si>
  <si>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</si>
  <si>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</si>
  <si>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</si>
  <si>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</si>
  <si>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</si>
  <si>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</si>
  <si>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</si>
  <si>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</si>
  <si>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</si>
  <si>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</si>
  <si>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</si>
  <si>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</si>
  <si>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</si>
  <si>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</si>
  <si>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</si>
  <si>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</si>
  <si>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</si>
  <si>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</si>
  <si>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</si>
  <si>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</si>
  <si>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</si>
  <si>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</si>
  <si>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</si>
  <si>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</si>
  <si>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</si>
  <si>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</si>
  <si>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</si>
  <si>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</si>
  <si>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</si>
  <si>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</si>
  <si>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</si>
  <si>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</si>
  <si>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</si>
  <si>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</si>
  <si>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</si>
  <si>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</si>
  <si>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</si>
  <si>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</si>
  <si>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</si>
  <si>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</si>
  <si>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</si>
  <si>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</si>
  <si>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</si>
  <si>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</si>
  <si>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</si>
  <si>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</si>
  <si>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</si>
  <si>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</si>
  <si>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</si>
  <si>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</si>
  <si>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</si>
  <si>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</si>
  <si>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</si>
  <si>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</si>
  <si>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</si>
  <si>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</si>
  <si>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</si>
  <si>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</si>
  <si>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</si>
  <si>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</si>
  <si>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</si>
  <si>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</si>
  <si>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</si>
  <si>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</si>
  <si>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</si>
  <si>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</si>
  <si>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</si>
  <si>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</si>
  <si>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</si>
  <si>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</si>
  <si>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</si>
  <si>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</si>
  <si>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</si>
  <si>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</si>
  <si>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</si>
  <si>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</si>
  <si>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</si>
  <si>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</si>
  <si>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</si>
  <si>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</si>
  <si>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</si>
  <si>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</si>
  <si>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</si>
  <si>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</si>
  <si>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</si>
  <si>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</si>
  <si>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</si>
  <si>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</si>
  <si>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</si>
  <si>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</si>
  <si>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</si>
  <si>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</si>
  <si>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</si>
  <si>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</si>
  <si>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</si>
  <si>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</si>
  <si>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</si>
  <si>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</si>
  <si>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</si>
  <si>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</si>
  <si>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</si>
  <si>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</si>
  <si>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</si>
  <si>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</si>
  <si>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</si>
  <si>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</si>
  <si>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</si>
  <si>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</si>
  <si>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</si>
  <si>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</si>
  <si>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</si>
  <si>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</si>
  <si>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</si>
  <si>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</si>
  <si>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</si>
  <si>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</si>
  <si>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</si>
  <si>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</si>
  <si>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</si>
  <si>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</si>
  <si>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</si>
  <si>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</si>
  <si>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</si>
  <si>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</si>
  <si>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</si>
  <si>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</si>
  <si>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</si>
  <si>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</si>
  <si>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</si>
  <si>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</si>
  <si>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</si>
  <si>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</si>
  <si>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</si>
  <si>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</si>
  <si>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</si>
  <si>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</si>
  <si>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</si>
  <si>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</si>
  <si>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</si>
  <si>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</si>
  <si>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</si>
  <si>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</si>
  <si>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</si>
  <si>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</si>
  <si>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</si>
  <si>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</si>
  <si>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</si>
  <si>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</si>
  <si>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</si>
  <si>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</si>
  <si>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</si>
  <si>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</si>
  <si>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</si>
  <si>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</si>
  <si>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</si>
  <si>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</si>
  <si>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</si>
  <si>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</si>
  <si>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</si>
  <si>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</si>
  <si>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</si>
  <si>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</si>
  <si>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</si>
  <si>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</si>
  <si>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</si>
  <si>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</si>
  <si>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</si>
  <si>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</si>
  <si>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</si>
  <si>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</si>
  <si>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</si>
  <si>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</si>
  <si>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</si>
  <si>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</si>
  <si>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</si>
  <si>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</si>
  <si>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</si>
  <si>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</si>
  <si>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</si>
  <si>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</si>
  <si>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</si>
  <si>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</si>
  <si>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</si>
  <si>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</si>
  <si>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</si>
  <si>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</si>
  <si>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</si>
  <si>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</si>
  <si>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</si>
  <si>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</si>
  <si>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</si>
  <si>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</si>
  <si>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</si>
  <si>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</si>
  <si>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</si>
  <si>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</si>
  <si>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</si>
  <si>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</si>
  <si>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</si>
  <si>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</si>
  <si>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</si>
  <si>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</si>
  <si>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</si>
  <si>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</si>
  <si>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</si>
  <si>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</si>
  <si>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</si>
  <si>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</si>
  <si>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</si>
  <si>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</si>
  <si>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</si>
  <si>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</si>
  <si>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</si>
  <si>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</si>
  <si>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</si>
  <si>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</si>
  <si>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</si>
  <si>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</si>
  <si>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</si>
  <si>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</si>
  <si>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</si>
  <si>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</si>
  <si>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</si>
  <si>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</si>
  <si>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</si>
  <si>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</si>
  <si>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</si>
  <si>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</si>
  <si>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</si>
  <si>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</si>
  <si>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</si>
  <si>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</si>
  <si>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</si>
  <si>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</si>
  <si>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</si>
  <si>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</si>
  <si>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</si>
  <si>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</si>
  <si>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</si>
  <si>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</si>
  <si>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</si>
  <si>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</si>
  <si>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</si>
  <si>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</si>
  <si>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</si>
  <si>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</si>
  <si>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</si>
  <si>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</si>
  <si>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</si>
  <si>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</si>
  <si>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</si>
  <si>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</si>
  <si>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</si>
  <si>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</si>
  <si>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</si>
  <si>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</si>
  <si>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</si>
  <si>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</si>
  <si>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</si>
  <si>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</si>
  <si>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</si>
  <si>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</si>
  <si>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</si>
  <si>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</si>
  <si>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</si>
  <si>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</si>
  <si>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</si>
  <si>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</si>
  <si>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</si>
  <si>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</si>
  <si>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</si>
  <si>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</si>
  <si>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</si>
  <si>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</si>
  <si>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</si>
  <si>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</si>
  <si>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</si>
  <si>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</si>
  <si>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</si>
  <si>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</si>
  <si>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</si>
  <si>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</si>
  <si>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</si>
  <si>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</si>
  <si>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</si>
  <si>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</si>
  <si>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</si>
  <si>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</si>
  <si>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</si>
  <si>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</si>
  <si>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</si>
  <si>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</si>
  <si>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</si>
  <si>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</si>
  <si>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</si>
  <si>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</si>
  <si>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</si>
  <si>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</si>
  <si>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</si>
  <si>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</si>
  <si>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</si>
  <si>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</si>
  <si>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</si>
  <si>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</si>
  <si>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</si>
  <si>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</si>
  <si>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</si>
  <si>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</si>
  <si>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</si>
  <si>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</si>
  <si>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</si>
  <si>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</si>
  <si>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</si>
  <si>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</si>
  <si>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</si>
  <si>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</si>
  <si>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</si>
  <si>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</si>
  <si>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</si>
  <si>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</si>
  <si>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</si>
  <si>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</si>
  <si>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</si>
  <si>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</si>
  <si>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</si>
  <si>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</si>
  <si>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</si>
  <si>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</si>
  <si>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</si>
  <si>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</si>
  <si>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</si>
  <si>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</si>
  <si>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</si>
  <si>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</si>
  <si>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</si>
  <si>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</si>
  <si>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</si>
  <si>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</si>
  <si>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</si>
  <si>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</si>
  <si>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</si>
  <si>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</si>
  <si>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</si>
  <si>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</si>
  <si>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</si>
  <si>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</si>
  <si>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</si>
  <si>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</si>
  <si>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</si>
  <si>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</si>
  <si>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</si>
  <si>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</si>
  <si>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</si>
  <si>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</si>
  <si>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</si>
  <si>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</si>
  <si>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</si>
  <si>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</si>
  <si>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</si>
  <si>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</si>
  <si>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</si>
  <si>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</si>
  <si>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</si>
  <si>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</si>
  <si>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</si>
  <si>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</si>
  <si>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</si>
  <si>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</si>
  <si>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</si>
  <si>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</si>
  <si>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</si>
  <si>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</si>
  <si>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</si>
  <si>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</si>
  <si>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</si>
  <si>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</si>
  <si>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</si>
  <si>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</si>
  <si>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</si>
  <si>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</si>
  <si>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</si>
  <si>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</si>
  <si>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</si>
  <si>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</si>
  <si>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</si>
  <si>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</si>
  <si>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</si>
  <si>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</si>
  <si>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</si>
  <si>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</si>
  <si>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</si>
  <si>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</si>
  <si>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</si>
  <si>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</si>
  <si>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</si>
  <si>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</si>
  <si>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</si>
  <si>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</si>
  <si>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</si>
  <si>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</si>
  <si>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</si>
  <si>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</si>
  <si>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</si>
  <si>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</si>
  <si>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</si>
  <si>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</si>
  <si>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</si>
  <si>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</si>
  <si>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</si>
  <si>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</si>
  <si>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</si>
  <si>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</si>
  <si>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</si>
  <si>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</si>
  <si>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</si>
  <si>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</si>
  <si>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</si>
  <si>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</si>
  <si>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</si>
  <si>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</si>
  <si>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</si>
  <si>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</si>
  <si>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</si>
  <si>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</si>
  <si>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</si>
  <si>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</si>
  <si>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</si>
  <si>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</si>
  <si>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</si>
  <si>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</si>
  <si>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</si>
  <si>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</si>
  <si>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</si>
  <si>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</si>
  <si>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</si>
  <si>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</si>
  <si>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</si>
  <si>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</si>
  <si>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</si>
  <si>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</si>
  <si>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</si>
  <si>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</si>
  <si>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</si>
  <si>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</si>
  <si>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</si>
  <si>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</si>
  <si>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</si>
  <si>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</si>
  <si>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</si>
  <si>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</si>
  <si>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</si>
  <si>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</si>
  <si>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</si>
  <si>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</si>
  <si>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</si>
  <si>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</si>
  <si>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</si>
  <si>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</si>
  <si>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</si>
  <si>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</si>
  <si>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</si>
  <si>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</si>
  <si>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</si>
  <si>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</si>
  <si>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</si>
  <si>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</si>
  <si>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</si>
  <si>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</si>
  <si>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</si>
  <si>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</si>
  <si>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</si>
  <si>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</si>
  <si>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</si>
  <si>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</si>
  <si>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</si>
  <si>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</si>
  <si>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</si>
  <si>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</si>
  <si>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</si>
  <si>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</si>
  <si>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</si>
  <si>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</si>
  <si>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</si>
  <si>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</si>
  <si>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</si>
  <si>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</si>
  <si>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</si>
  <si>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</si>
  <si>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</si>
  <si>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</si>
  <si>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</si>
  <si>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</si>
  <si>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</si>
  <si>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</si>
  <si>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</si>
  <si>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</si>
  <si>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</si>
  <si>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</si>
  <si>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</si>
  <si>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</si>
  <si>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</si>
  <si>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</si>
  <si>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</si>
  <si>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</si>
  <si>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</si>
  <si>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</si>
  <si>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</si>
  <si>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</si>
  <si>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</si>
  <si>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</si>
  <si>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</si>
  <si>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</si>
  <si>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</si>
  <si>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</si>
  <si>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</si>
  <si>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</si>
  <si>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</si>
  <si>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</si>
  <si>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</si>
  <si>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</si>
  <si>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</si>
  <si>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</si>
  <si>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</si>
  <si>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</si>
  <si>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</si>
  <si>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</si>
  <si>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</si>
  <si>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</si>
  <si>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</si>
  <si>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</si>
  <si>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</si>
  <si>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</si>
  <si>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</si>
  <si>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</si>
  <si>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</si>
  <si>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</si>
  <si>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</si>
  <si>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</si>
  <si>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</si>
  <si>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</si>
  <si>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</si>
  <si>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</si>
  <si>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</si>
  <si>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</si>
  <si>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</si>
  <si>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</si>
  <si>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</si>
  <si>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</si>
  <si>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</si>
  <si>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</si>
  <si>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</si>
  <si>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</si>
  <si>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</si>
  <si>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</si>
  <si>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</si>
  <si>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</si>
  <si>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</si>
  <si>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</si>
  <si>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</si>
  <si>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</si>
  <si>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</si>
  <si>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</si>
  <si>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</si>
  <si>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</si>
  <si>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</si>
  <si>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</si>
  <si>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</si>
  <si>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</si>
  <si>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</si>
  <si>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</si>
  <si>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</si>
  <si>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</si>
  <si>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</si>
  <si>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</si>
  <si>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</si>
  <si>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</si>
  <si>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</si>
  <si>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</si>
  <si>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</si>
  <si>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</si>
  <si>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</si>
  <si>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</si>
  <si>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</si>
  <si>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</si>
  <si>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</si>
  <si>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</si>
  <si>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</si>
  <si>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</si>
  <si>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</si>
  <si>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</si>
  <si>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</si>
  <si>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</si>
  <si>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</si>
  <si>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</si>
  <si>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</si>
  <si>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</si>
  <si>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</si>
  <si>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</si>
  <si>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</si>
  <si>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</si>
  <si>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</si>
  <si>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</si>
  <si>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</si>
  <si>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</si>
  <si>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</si>
  <si>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</si>
  <si>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</si>
  <si>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</si>
  <si>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</si>
  <si>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</si>
  <si>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</si>
  <si>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</si>
  <si>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</si>
  <si>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</si>
  <si>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</si>
  <si>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</si>
  <si>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</si>
  <si>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</si>
  <si>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</si>
  <si>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</si>
  <si>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</si>
  <si>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</si>
  <si>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</si>
  <si>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</si>
  <si>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</si>
  <si>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</si>
  <si>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</si>
  <si>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</si>
  <si>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</si>
  <si>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</si>
  <si>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</si>
  <si>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</si>
  <si>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</si>
  <si>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</si>
  <si>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</si>
  <si>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</si>
  <si>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</si>
  <si>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</si>
  <si>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</si>
  <si>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</si>
  <si>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</si>
  <si>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</si>
  <si>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</si>
  <si>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</si>
  <si>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</si>
  <si>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</si>
  <si>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</si>
  <si>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</si>
  <si>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</si>
  <si>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</si>
  <si>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</si>
  <si>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</si>
  <si>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</si>
  <si>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</si>
  <si>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</si>
  <si>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</si>
  <si>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</si>
  <si>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</si>
  <si>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</si>
  <si>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</si>
  <si>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</si>
  <si>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</si>
  <si>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</si>
  <si>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</si>
  <si>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</si>
  <si>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</si>
  <si>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</si>
  <si>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</si>
  <si>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</si>
  <si>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</si>
  <si>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</si>
  <si>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</si>
  <si>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</si>
  <si>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</si>
  <si>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</si>
  <si>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</si>
  <si>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</si>
  <si>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</si>
  <si>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</si>
  <si>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</si>
  <si>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</si>
  <si>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</si>
  <si>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</si>
  <si>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</si>
  <si>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</si>
  <si>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</si>
  <si>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</si>
  <si>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</si>
  <si>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</si>
  <si>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</si>
  <si>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</si>
  <si>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</si>
  <si>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</si>
  <si>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</si>
  <si>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</si>
  <si>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</si>
  <si>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</si>
  <si>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</si>
  <si>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</si>
  <si>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</si>
  <si>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</si>
  <si>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</si>
  <si>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</si>
  <si>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</si>
  <si>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</si>
  <si>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</si>
  <si>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</si>
  <si>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</si>
  <si>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</si>
  <si>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</si>
  <si>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</si>
  <si>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</si>
  <si>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</si>
  <si>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</si>
  <si>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</si>
  <si>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</si>
  <si>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</si>
  <si>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</si>
  <si>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</si>
  <si>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</si>
  <si>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</si>
  <si>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</si>
  <si>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</si>
  <si>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</si>
  <si>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</si>
  <si>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</si>
  <si>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</si>
  <si>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</si>
  <si>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</si>
  <si>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</si>
  <si>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</si>
  <si>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</si>
  <si>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</si>
  <si>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</si>
  <si>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</si>
  <si>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</si>
  <si>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</si>
  <si>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</si>
  <si>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</si>
  <si>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</si>
  <si>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</si>
  <si>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</si>
  <si>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</si>
  <si>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</si>
  <si>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</si>
  <si>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</si>
  <si>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</si>
  <si>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</si>
  <si>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</si>
  <si>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</si>
  <si>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</si>
  <si>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</si>
  <si>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</si>
  <si>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</si>
  <si>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</si>
  <si>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</si>
  <si>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</si>
  <si>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</si>
  <si>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</si>
  <si>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</si>
  <si>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</si>
  <si>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</si>
  <si>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</si>
  <si>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</si>
  <si>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</si>
  <si>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</si>
  <si>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</si>
  <si>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</si>
  <si>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</si>
  <si>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</si>
  <si>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</si>
  <si>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</si>
  <si>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</si>
  <si>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</si>
  <si>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</si>
  <si>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</si>
  <si>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</si>
  <si>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</si>
  <si>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</si>
  <si>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</si>
  <si>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</si>
  <si>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</si>
  <si>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</si>
  <si>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</si>
  <si>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</si>
  <si>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</si>
  <si>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</si>
  <si>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</si>
  <si>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</si>
  <si>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</si>
  <si>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</si>
  <si>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</si>
  <si>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</si>
  <si>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</si>
  <si>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</si>
  <si>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</si>
  <si>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</si>
  <si>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</si>
  <si>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</si>
  <si>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</si>
  <si>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</si>
  <si>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</si>
  <si>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</si>
  <si>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</si>
  <si>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</si>
  <si>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</si>
  <si>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</si>
  <si>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</si>
  <si>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</si>
  <si>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</si>
  <si>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</si>
  <si>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</si>
  <si>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</si>
  <si>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</si>
  <si>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</si>
  <si>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</si>
  <si>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</si>
  <si>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</si>
  <si>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</si>
  <si>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</si>
  <si>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</si>
  <si>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</si>
  <si>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</si>
  <si>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</si>
  <si>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</si>
  <si>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</si>
  <si>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</si>
  <si>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</si>
  <si>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</si>
  <si>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</si>
  <si>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</si>
  <si>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</si>
  <si>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</si>
  <si>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</si>
  <si>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</si>
  <si>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</si>
  <si>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</si>
  <si>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</si>
  <si>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</si>
  <si>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</si>
  <si>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</si>
  <si>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</si>
  <si>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</si>
  <si>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</si>
  <si>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</si>
  <si>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</si>
  <si>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</si>
  <si>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</si>
  <si>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</si>
  <si>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</si>
  <si>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</si>
  <si>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</si>
  <si>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</si>
  <si>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</si>
  <si>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</si>
  <si>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</si>
  <si>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</si>
  <si>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</si>
  <si>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</si>
  <si>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</si>
  <si>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</si>
  <si>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</si>
  <si>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</si>
  <si>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</si>
  <si>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</si>
  <si>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</si>
  <si>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</si>
  <si>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</si>
  <si>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</si>
  <si>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</si>
  <si>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</si>
  <si>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</si>
  <si>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</si>
  <si>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</si>
  <si>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</si>
  <si>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</si>
  <si>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</si>
  <si>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</si>
  <si>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</si>
  <si>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</si>
  <si>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</si>
  <si>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</si>
  <si>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</si>
  <si>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</si>
  <si>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</si>
  <si>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</si>
  <si>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</si>
  <si>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</si>
  <si>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</si>
  <si>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</si>
  <si>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</si>
  <si>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</si>
  <si>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</si>
  <si>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</si>
  <si>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</si>
  <si>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</si>
  <si>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</si>
  <si>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</si>
  <si>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</si>
  <si>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</si>
  <si>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</si>
  <si>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</si>
  <si>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</si>
  <si>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</si>
  <si>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</si>
  <si>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</si>
  <si>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</si>
  <si>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</si>
  <si>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</si>
  <si>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</si>
  <si>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</si>
  <si>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</si>
  <si>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</si>
  <si>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</si>
  <si>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</si>
  <si>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</si>
  <si>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</si>
  <si>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</si>
  <si>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</si>
  <si>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</si>
  <si>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</si>
  <si>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</si>
  <si>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</si>
  <si>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</si>
  <si>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</si>
  <si>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</si>
  <si>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</si>
  <si>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</si>
  <si>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</si>
  <si>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</si>
  <si>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</si>
  <si>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</si>
  <si>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</si>
  <si>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</si>
  <si>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</si>
  <si>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</si>
  <si>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</si>
  <si>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</si>
  <si>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</si>
  <si>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</si>
  <si>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</si>
  <si>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</si>
  <si>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</si>
  <si>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</si>
  <si>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</si>
  <si>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</si>
  <si>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</si>
  <si>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</si>
  <si>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</si>
  <si>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</si>
  <si>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</si>
  <si>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</si>
  <si>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</si>
  <si>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</si>
  <si>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</si>
  <si>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</si>
  <si>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</si>
  <si>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</si>
  <si>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</si>
  <si>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</si>
  <si>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</si>
  <si>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</si>
  <si>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</si>
  <si>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</si>
  <si>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</si>
  <si>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</si>
  <si>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</si>
  <si>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</si>
  <si>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</si>
  <si>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</si>
  <si>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</si>
  <si>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</si>
  <si>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</si>
  <si>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</si>
  <si>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</si>
  <si>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</si>
  <si>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</si>
  <si>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</si>
  <si>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</si>
  <si>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</si>
  <si>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</si>
  <si>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</si>
  <si>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</si>
  <si>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</si>
  <si>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</si>
  <si>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</si>
  <si>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</si>
  <si>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</si>
  <si>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</si>
  <si>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</si>
  <si>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</si>
  <si>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</si>
  <si>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</si>
  <si>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</si>
  <si>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</si>
  <si>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</si>
  <si>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</si>
  <si>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</si>
  <si>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</si>
  <si>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</si>
  <si>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</si>
  <si>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</si>
  <si>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</si>
  <si>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</si>
  <si>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</si>
  <si>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</si>
  <si>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</si>
  <si>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</si>
  <si>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</si>
  <si>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</si>
  <si>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</si>
  <si>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</si>
  <si>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</si>
  <si>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</si>
  <si>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</si>
  <si>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</si>
  <si>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</si>
  <si>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</si>
  <si>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</si>
  <si>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</si>
  <si>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</si>
  <si>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</si>
  <si>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</si>
  <si>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</si>
  <si>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</si>
  <si>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</si>
  <si>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</si>
  <si>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</si>
  <si>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</si>
  <si>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</si>
  <si>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</si>
  <si>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</si>
  <si>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</si>
  <si>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</si>
  <si>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</si>
  <si>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</si>
  <si>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</si>
  <si>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</si>
  <si>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</si>
  <si>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</si>
  <si>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</si>
  <si>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</si>
  <si>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</si>
  <si>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</si>
  <si>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</si>
  <si>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</si>
  <si>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</si>
  <si>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</si>
  <si>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</si>
  <si>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</si>
  <si>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</si>
  <si>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</si>
  <si>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</si>
  <si>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</si>
  <si>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</si>
  <si>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</si>
  <si>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</si>
  <si>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</si>
  <si>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</si>
  <si>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</si>
  <si>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</si>
  <si>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</si>
  <si>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</si>
  <si>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</si>
  <si>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</si>
  <si>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</si>
  <si>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</si>
  <si>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</si>
  <si>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</si>
  <si>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</si>
  <si>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</si>
  <si>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</si>
  <si>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</si>
  <si>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</si>
  <si>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</si>
  <si>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</si>
  <si>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</si>
  <si>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</si>
  <si>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</si>
  <si>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</si>
  <si>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</si>
  <si>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</si>
  <si>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</si>
  <si>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</si>
  <si>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</si>
  <si>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</si>
  <si>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</si>
  <si>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</si>
  <si>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</si>
  <si>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</si>
  <si>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</si>
  <si>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</si>
  <si>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</si>
  <si>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</si>
  <si>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</si>
  <si>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</si>
  <si>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</si>
  <si>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</si>
  <si>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</si>
  <si>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</si>
  <si>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</si>
  <si>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</si>
  <si>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</si>
  <si>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</si>
  <si>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</si>
  <si>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</si>
  <si>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</si>
  <si>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</si>
  <si>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</si>
  <si>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</si>
  <si>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</si>
  <si>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</si>
  <si>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</si>
  <si>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</si>
  <si>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</si>
  <si>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</si>
  <si>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</si>
  <si>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</si>
  <si>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</si>
  <si>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</si>
  <si>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</si>
  <si>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</si>
  <si>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</si>
  <si>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</si>
  <si>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</si>
  <si>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</si>
  <si>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</si>
  <si>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</si>
  <si>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</si>
  <si>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</si>
  <si>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</si>
  <si>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</si>
  <si>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</si>
  <si>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</si>
  <si>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</si>
  <si>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</si>
  <si>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</si>
  <si>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</si>
  <si>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</si>
  <si>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</si>
  <si>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</si>
  <si>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</si>
  <si>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</si>
  <si>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</si>
  <si>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</si>
  <si>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</si>
  <si>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</si>
  <si>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</si>
  <si>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</si>
  <si>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</si>
  <si>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</si>
  <si>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</si>
  <si>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</si>
  <si>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</si>
  <si>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</si>
  <si>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</si>
  <si>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</si>
  <si>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</si>
  <si>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</si>
  <si>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</si>
  <si>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</si>
  <si>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</si>
  <si>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</si>
  <si>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</si>
  <si>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</si>
  <si>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</si>
  <si>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</si>
  <si>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</si>
  <si>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</si>
  <si>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</si>
  <si>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</si>
  <si>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</si>
  <si>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</si>
  <si>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</si>
  <si>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</si>
  <si>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</si>
  <si>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</si>
  <si>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</si>
  <si>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</si>
  <si>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</si>
  <si>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</si>
  <si>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</si>
  <si>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</si>
  <si>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</si>
  <si>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</si>
  <si>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</si>
  <si>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</si>
  <si>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</si>
  <si>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</si>
  <si>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</si>
  <si>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</si>
  <si>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</si>
  <si>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</si>
  <si>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</si>
  <si>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</si>
  <si>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</si>
  <si>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</si>
  <si>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</si>
  <si>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</si>
  <si>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</si>
  <si>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</si>
  <si>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</si>
  <si>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</si>
  <si>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</si>
  <si>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</si>
  <si>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</si>
  <si>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</si>
  <si>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</si>
  <si>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</si>
  <si>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</si>
  <si>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</si>
  <si>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</si>
  <si>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</si>
  <si>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</si>
  <si>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</si>
  <si>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</si>
  <si>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</si>
  <si>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</si>
  <si>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</si>
  <si>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</si>
  <si>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</si>
  <si>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</si>
  <si>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</si>
  <si>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</si>
  <si>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</si>
  <si>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</si>
  <si>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</si>
  <si>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</si>
  <si>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</si>
  <si>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</si>
  <si>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</si>
  <si>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</si>
  <si>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</si>
  <si>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</si>
  <si>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</si>
  <si>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</si>
  <si>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</si>
  <si>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</si>
  <si>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</si>
  <si>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</si>
  <si>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</si>
  <si>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</si>
  <si>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</si>
  <si>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</si>
  <si>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</si>
  <si>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</si>
  <si>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</si>
  <si>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</si>
  <si>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</si>
  <si>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</si>
  <si>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</si>
  <si>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</si>
  <si>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</si>
  <si>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</si>
  <si>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</si>
  <si>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</si>
  <si>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</si>
  <si>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</si>
  <si>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</si>
  <si>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</si>
  <si>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</si>
  <si>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</si>
  <si>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</si>
  <si>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</si>
  <si>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</si>
  <si>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</si>
  <si>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</si>
  <si>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</si>
  <si>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</si>
  <si>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</si>
  <si>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</si>
  <si>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</si>
  <si>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</si>
  <si>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</si>
  <si>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</si>
  <si>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</si>
  <si>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</si>
  <si>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</si>
  <si>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</si>
  <si>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</si>
  <si>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</si>
  <si>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</si>
  <si>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</si>
  <si>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</si>
  <si>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</si>
  <si>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</si>
  <si>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</si>
  <si>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</si>
  <si>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</si>
  <si>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</si>
  <si>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</si>
  <si>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</si>
  <si>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</si>
  <si>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</si>
  <si>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</si>
  <si>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</si>
  <si>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</si>
  <si>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</si>
  <si>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</si>
  <si>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</si>
  <si>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</si>
  <si>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</si>
  <si>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</si>
  <si>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</si>
  <si>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</si>
  <si>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</si>
  <si>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</si>
  <si>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</si>
  <si>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</si>
  <si>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</si>
  <si>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</si>
  <si>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</si>
  <si>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</si>
  <si>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</si>
  <si>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</si>
  <si>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</si>
  <si>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</si>
  <si>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</si>
  <si>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</si>
  <si>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</si>
  <si>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</si>
  <si>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</si>
  <si>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</si>
  <si>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</si>
  <si>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</si>
  <si>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</si>
  <si>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</si>
  <si>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</si>
  <si>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</si>
  <si>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</si>
  <si>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</si>
  <si>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</si>
  <si>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</si>
  <si>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</si>
  <si>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</si>
  <si>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</si>
  <si>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</si>
  <si>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</si>
  <si>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</si>
  <si>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</si>
  <si>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</si>
  <si>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</si>
  <si>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</si>
  <si>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</si>
  <si>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</si>
  <si>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</si>
  <si>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</si>
  <si>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</si>
  <si>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</si>
  <si>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</si>
  <si>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</si>
  <si>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</si>
  <si>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</si>
  <si>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</si>
  <si>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</si>
  <si>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</si>
  <si>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</si>
  <si>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</si>
  <si>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</si>
  <si>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</si>
  <si>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</si>
  <si>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</si>
  <si>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</si>
  <si>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</si>
  <si>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</si>
  <si>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</si>
  <si>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</si>
  <si>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</si>
  <si>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</si>
  <si>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</si>
  <si>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</si>
  <si>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</si>
  <si>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</si>
  <si>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</si>
  <si>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</si>
  <si>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</si>
  <si>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</si>
  <si>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</si>
  <si>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</si>
  <si>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</si>
  <si>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</si>
  <si>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</si>
  <si>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</si>
  <si>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</si>
  <si>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</si>
  <si>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</si>
  <si>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</si>
  <si>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</si>
  <si>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</si>
  <si>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</si>
  <si>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</si>
  <si>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</si>
  <si>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</si>
  <si>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</si>
  <si>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</si>
  <si>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</si>
  <si>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</si>
  <si>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</si>
  <si>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</si>
  <si>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</si>
  <si>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</si>
  <si>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</si>
  <si>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</si>
  <si>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</si>
  <si>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</si>
  <si>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</si>
  <si>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</si>
  <si>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</si>
  <si>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</si>
  <si>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</si>
  <si>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</si>
  <si>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</si>
  <si>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</si>
  <si>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</si>
  <si>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</si>
  <si>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</si>
  <si>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</si>
  <si>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</si>
  <si>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</si>
  <si>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</si>
  <si>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</si>
  <si>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</si>
  <si>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</si>
  <si>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</si>
  <si>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</si>
  <si>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</si>
  <si>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</si>
  <si>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</si>
  <si>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</si>
  <si>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</si>
  <si>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</si>
  <si>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</si>
  <si>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</si>
  <si>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</si>
  <si>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</si>
  <si>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</si>
  <si>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</si>
  <si>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</si>
  <si>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</si>
  <si>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</si>
  <si>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</si>
  <si>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</si>
  <si>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</si>
  <si>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</si>
  <si>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</si>
  <si>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</si>
  <si>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</si>
  <si>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</si>
  <si>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</si>
  <si>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</si>
  <si>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</si>
  <si>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</si>
  <si>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</si>
  <si>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</si>
  <si>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</si>
  <si>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</si>
  <si>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</si>
  <si>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</si>
  <si>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</si>
  <si>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</si>
  <si>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</si>
  <si>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</si>
  <si>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</si>
  <si>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</si>
  <si>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</si>
  <si>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</si>
  <si>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</si>
  <si>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</si>
  <si>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</si>
  <si>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</si>
  <si>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</si>
  <si>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</si>
  <si>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</si>
  <si>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</si>
  <si>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</si>
  <si>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</si>
  <si>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</si>
  <si>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</si>
  <si>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</si>
  <si>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</si>
  <si>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</si>
  <si>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</si>
  <si>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</si>
  <si>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</si>
  <si>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</si>
  <si>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</si>
  <si>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</si>
  <si>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</si>
  <si>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</si>
  <si>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</si>
  <si>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</si>
  <si>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</si>
  <si>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</si>
  <si>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</si>
  <si>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</si>
  <si>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</si>
  <si>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</si>
  <si>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</si>
  <si>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</si>
  <si>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</si>
  <si>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</si>
  <si>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</si>
  <si>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</si>
  <si>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</si>
  <si>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</si>
  <si>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</si>
  <si>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</si>
  <si>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</si>
  <si>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</si>
  <si>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</si>
  <si>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</si>
  <si>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</si>
  <si>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</si>
  <si>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</si>
  <si>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</si>
  <si>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</si>
  <si>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</si>
  <si>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</si>
  <si>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</si>
  <si>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</si>
  <si>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</si>
  <si>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</si>
  <si>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</si>
  <si>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</si>
  <si>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</si>
  <si>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</si>
  <si>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</si>
  <si>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</si>
  <si>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</si>
  <si>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</si>
  <si>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</si>
  <si>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</si>
  <si>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</si>
  <si>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</si>
  <si>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</si>
  <si>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</si>
  <si>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</si>
  <si>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</si>
  <si>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</si>
  <si>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</si>
  <si>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</si>
  <si>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</si>
  <si>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</si>
  <si>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</si>
  <si>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</si>
  <si>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</si>
  <si>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</si>
  <si>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</si>
  <si>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</si>
  <si>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</si>
  <si>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</si>
  <si>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</si>
  <si>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</si>
  <si>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</si>
  <si>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</si>
  <si>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</si>
  <si>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</si>
  <si>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</si>
  <si>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</si>
  <si>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</si>
  <si>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</si>
  <si>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</si>
  <si>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</si>
  <si>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</si>
  <si>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</si>
  <si>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</si>
  <si>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</si>
  <si>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</si>
  <si>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</si>
  <si>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</si>
  <si>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</si>
  <si>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</si>
  <si>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</si>
  <si>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</si>
  <si>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</si>
  <si>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</si>
  <si>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</si>
  <si>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</si>
  <si>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</si>
  <si>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</si>
  <si>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</si>
  <si>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</si>
  <si>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</si>
  <si>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</si>
  <si>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</si>
  <si>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</si>
  <si>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</si>
  <si>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</si>
  <si>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</si>
  <si>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</si>
  <si>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</si>
  <si>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</si>
  <si>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</si>
  <si>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</si>
  <si>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</si>
  <si>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</si>
  <si>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</si>
  <si>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</si>
  <si>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</si>
  <si>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</si>
  <si>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</si>
  <si>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</si>
  <si>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</si>
  <si>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</si>
  <si>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</si>
  <si>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</si>
  <si>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</si>
  <si>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</si>
  <si>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</si>
  <si>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</si>
  <si>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</si>
  <si>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</si>
  <si>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</si>
  <si>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</si>
  <si>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</si>
  <si>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</si>
  <si>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</si>
  <si>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</si>
  <si>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</si>
  <si>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</si>
  <si>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</si>
  <si>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</si>
  <si>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</si>
  <si>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</si>
  <si>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</si>
  <si>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</si>
  <si>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</si>
  <si>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</si>
  <si>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</si>
  <si>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</si>
  <si>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</si>
  <si>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</si>
  <si>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</si>
  <si>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</si>
  <si>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</si>
  <si>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</si>
  <si>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</si>
  <si>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</si>
  <si>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</si>
  <si>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</si>
  <si>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</si>
  <si>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</si>
  <si>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</si>
  <si>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</si>
  <si>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</si>
  <si>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</si>
  <si>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</si>
  <si>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</si>
  <si>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</si>
  <si>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</si>
  <si>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</si>
  <si>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</si>
  <si>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</si>
  <si>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</si>
  <si>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</si>
  <si>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</si>
  <si>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</si>
  <si>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</si>
  <si>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</si>
  <si>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</si>
  <si>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</si>
  <si>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</si>
  <si>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</si>
  <si>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</si>
  <si>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</si>
  <si>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</si>
  <si>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</si>
  <si>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</si>
  <si>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</si>
  <si>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</si>
  <si>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</si>
  <si>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</si>
  <si>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</si>
  <si>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</si>
  <si>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</si>
  <si>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</si>
  <si>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</si>
  <si>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</si>
  <si>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</si>
  <si>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</si>
  <si>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</si>
  <si>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</si>
  <si>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</si>
  <si>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</si>
  <si>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</si>
  <si>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</si>
  <si>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</si>
  <si>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</si>
  <si>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</si>
  <si>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</si>
  <si>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</si>
  <si>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</si>
  <si>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</si>
  <si>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</si>
  <si>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</si>
  <si>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</si>
  <si>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</si>
  <si>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</si>
  <si>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</si>
  <si>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</si>
  <si>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</si>
  <si>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</si>
  <si>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</si>
  <si>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</si>
  <si>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</si>
  <si>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</si>
  <si>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</si>
  <si>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</si>
  <si>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</si>
  <si>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</si>
  <si>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</si>
  <si>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</si>
  <si>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</si>
  <si>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</si>
  <si>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</si>
  <si>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</si>
  <si>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</si>
  <si>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</si>
  <si>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</si>
  <si>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</si>
  <si>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</si>
  <si>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</si>
  <si>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</si>
  <si>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</si>
  <si>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</si>
  <si>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</si>
  <si>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</si>
  <si>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</si>
  <si>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</si>
  <si>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</si>
  <si>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</si>
  <si>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</si>
  <si>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</si>
  <si>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</si>
  <si>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</si>
  <si>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</si>
  <si>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</si>
  <si>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</si>
  <si>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</si>
  <si>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</si>
  <si>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</si>
  <si>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</si>
  <si>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</si>
  <si>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</si>
  <si>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</si>
  <si>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</si>
  <si>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</si>
  <si>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</si>
  <si>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</si>
  <si>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</si>
  <si>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</si>
  <si>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</si>
  <si>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</si>
  <si>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</si>
  <si>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</si>
  <si>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</si>
  <si>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</si>
  <si>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</si>
  <si>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</si>
  <si>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</si>
  <si>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</si>
  <si>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</si>
  <si>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</si>
  <si>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</si>
  <si>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</si>
  <si>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</si>
  <si>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</si>
  <si>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</si>
  <si>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</si>
  <si>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</si>
  <si>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</si>
  <si>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</si>
  <si>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</si>
  <si>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</si>
  <si>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</si>
  <si>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</si>
  <si>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</si>
  <si>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</si>
  <si>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</si>
  <si>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</si>
  <si>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</si>
  <si>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</si>
  <si>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</si>
  <si>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</si>
  <si>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</si>
  <si>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</si>
  <si>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</si>
  <si>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</si>
  <si>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</si>
  <si>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</si>
  <si>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</si>
  <si>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</si>
  <si>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</si>
  <si>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</si>
  <si>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</si>
  <si>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</si>
  <si>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</si>
  <si>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</si>
  <si>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</si>
  <si>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</si>
  <si>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</si>
  <si>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</si>
  <si>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</si>
  <si>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</si>
  <si>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</si>
  <si>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</si>
  <si>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</si>
  <si>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</si>
  <si>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</si>
  <si>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</si>
  <si>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</si>
  <si>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</si>
  <si>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</si>
  <si>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</si>
  <si>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</si>
  <si>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</si>
  <si>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</si>
  <si>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</si>
  <si>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</si>
  <si>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</si>
  <si>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</si>
  <si>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</si>
  <si>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</si>
  <si>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</si>
  <si>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</si>
  <si>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</si>
  <si>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</si>
  <si>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</si>
  <si>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</si>
  <si>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</si>
  <si>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</si>
  <si>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</si>
  <si>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</si>
  <si>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</si>
  <si>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</si>
  <si>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</si>
  <si>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</si>
  <si>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</si>
  <si>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</si>
  <si>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</si>
  <si>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</si>
  <si>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</si>
  <si>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</si>
  <si>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</si>
  <si>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</si>
  <si>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</si>
  <si>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</si>
  <si>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</si>
  <si>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</si>
  <si>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</si>
  <si>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</si>
  <si>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</si>
  <si>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</si>
  <si>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</si>
  <si>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</si>
  <si>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</si>
  <si>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</si>
  <si>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</si>
  <si>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</si>
  <si>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</si>
  <si>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</si>
  <si>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</si>
  <si>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</si>
  <si>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</si>
  <si>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</si>
  <si>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</si>
  <si>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</si>
  <si>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</si>
  <si>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</si>
  <si>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</si>
  <si>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</si>
  <si>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</si>
  <si>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</si>
  <si>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</si>
  <si>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</si>
  <si>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</si>
  <si>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</si>
  <si>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</si>
  <si>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</si>
  <si>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</si>
  <si>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</si>
  <si>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</si>
  <si>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</si>
  <si>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</si>
  <si>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</si>
  <si>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</si>
  <si>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</si>
  <si>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</si>
  <si>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</si>
  <si>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</si>
  <si>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</si>
  <si>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</si>
  <si>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</si>
  <si>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</si>
  <si>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</si>
  <si>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</si>
  <si>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</si>
  <si>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</si>
  <si>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</si>
  <si>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</si>
  <si>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</si>
  <si>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</si>
  <si>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</si>
  <si>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</si>
  <si>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</si>
  <si>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</si>
  <si>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</si>
  <si>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</si>
  <si>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</si>
  <si>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</si>
  <si>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</si>
  <si>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</si>
  <si>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</si>
  <si>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</si>
  <si>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</si>
  <si>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</si>
  <si>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</si>
  <si>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</si>
  <si>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</si>
  <si>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</si>
  <si>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</si>
  <si>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</si>
  <si>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</si>
  <si>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</si>
  <si>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</si>
  <si>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</si>
  <si>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</si>
  <si>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</si>
  <si>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</si>
  <si>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</si>
  <si>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</si>
  <si>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</si>
  <si>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</si>
  <si>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</si>
  <si>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</si>
  <si>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</si>
  <si>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</si>
  <si>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</si>
  <si>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</si>
  <si>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</si>
  <si>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</si>
  <si>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</si>
  <si>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</si>
  <si>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</si>
  <si>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</si>
  <si>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</si>
  <si>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</si>
  <si>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</si>
  <si>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</si>
  <si>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</si>
  <si>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</si>
  <si>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</si>
  <si>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</si>
  <si>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</si>
  <si>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</si>
  <si>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</si>
  <si>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</si>
  <si>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</si>
  <si>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</si>
  <si>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</si>
  <si>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</si>
  <si>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</si>
  <si>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</si>
  <si>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</si>
  <si>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</si>
  <si>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</si>
  <si>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</si>
  <si>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</si>
  <si>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</si>
  <si>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</si>
  <si>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</si>
  <si>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</si>
  <si>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</si>
  <si>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</si>
  <si>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</si>
  <si>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</si>
  <si>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</si>
  <si>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</si>
  <si>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</si>
  <si>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</si>
  <si>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</si>
  <si>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</si>
  <si>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</si>
  <si>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</si>
  <si>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</si>
  <si>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</si>
  <si>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</si>
  <si>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</si>
  <si>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</si>
  <si>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</si>
  <si>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</si>
  <si>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</si>
  <si>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</si>
  <si>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</si>
  <si>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</si>
  <si>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</si>
  <si>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</si>
  <si>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</si>
  <si>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</si>
  <si>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</si>
  <si>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</si>
  <si>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</si>
  <si>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</si>
  <si>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</si>
  <si>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</si>
  <si>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</si>
  <si>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</si>
  <si>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</si>
  <si>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</si>
  <si>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</si>
  <si>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</si>
  <si>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</si>
  <si>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</si>
  <si>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</si>
  <si>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</si>
  <si>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</si>
  <si>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</si>
  <si>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</si>
  <si>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</si>
  <si>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</si>
  <si>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</si>
  <si>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</si>
  <si>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</si>
  <si>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</si>
  <si>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</si>
  <si>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</si>
  <si>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</si>
  <si>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</si>
  <si>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</si>
  <si>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</si>
  <si>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</si>
  <si>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</si>
  <si>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</si>
  <si>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</si>
  <si>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</si>
  <si>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</si>
  <si>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</si>
  <si>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</si>
  <si>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</si>
  <si>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</si>
  <si>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</si>
  <si>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</si>
  <si>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</si>
  <si>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</si>
  <si>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</si>
  <si>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</si>
  <si>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</si>
  <si>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</si>
  <si>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</si>
  <si>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</si>
  <si>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</si>
  <si>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</si>
  <si>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</si>
  <si>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</si>
  <si>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</si>
  <si>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</si>
  <si>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</si>
  <si>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</si>
  <si>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</si>
  <si>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</si>
  <si>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</si>
  <si>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</si>
  <si>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</si>
  <si>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</si>
  <si>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</si>
  <si>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</si>
  <si>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</si>
  <si>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</si>
  <si>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</si>
  <si>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</si>
  <si>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</si>
  <si>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</si>
  <si>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</si>
  <si>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</si>
  <si>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</si>
  <si>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</si>
  <si>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</si>
  <si>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</si>
  <si>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</si>
  <si>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</si>
  <si>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</si>
  <si>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</si>
  <si>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</si>
  <si>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</si>
  <si>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</si>
  <si>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</si>
  <si>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</si>
  <si>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</si>
  <si>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</si>
  <si>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</si>
  <si>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</si>
  <si>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</si>
  <si>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</si>
  <si>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</si>
  <si>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</si>
  <si>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</si>
  <si>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</si>
  <si>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</si>
  <si>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</si>
  <si>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</si>
  <si>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</si>
  <si>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</si>
  <si>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</si>
  <si>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</si>
  <si>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</si>
  <si>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</si>
  <si>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</si>
  <si>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</si>
  <si>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</si>
  <si>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</si>
  <si>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</si>
  <si>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</si>
  <si>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</si>
  <si>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</si>
  <si>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</si>
  <si>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</si>
  <si>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</si>
  <si>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</si>
  <si>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</si>
  <si>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</si>
  <si>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</si>
  <si>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</si>
  <si>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</si>
  <si>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</si>
  <si>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</si>
  <si>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</si>
  <si>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</si>
  <si>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</si>
  <si>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</si>
  <si>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</si>
  <si>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</si>
  <si>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</si>
  <si>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</si>
  <si>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</si>
  <si>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</si>
  <si>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</si>
  <si>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</si>
  <si>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</si>
  <si>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</si>
  <si>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</si>
  <si>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</si>
  <si>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</si>
  <si>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</si>
  <si>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</si>
  <si>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</si>
  <si>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</si>
  <si>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</si>
  <si>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</si>
  <si>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</si>
  <si>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</si>
  <si>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</si>
  <si>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</si>
  <si>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</si>
  <si>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</si>
  <si>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</si>
  <si>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</si>
  <si>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</si>
  <si>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</si>
  <si>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</si>
  <si>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</si>
  <si>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</si>
  <si>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</si>
  <si>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</si>
  <si>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</si>
  <si>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</si>
  <si>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</si>
  <si>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</si>
  <si>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</si>
  <si>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</si>
  <si>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</si>
  <si>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</si>
  <si>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</si>
  <si>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</si>
  <si>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</si>
  <si>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</si>
  <si>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</si>
  <si>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</si>
  <si>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</si>
  <si>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</si>
  <si>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</si>
  <si>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</si>
  <si>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</si>
  <si>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</si>
  <si>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</si>
  <si>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</si>
  <si>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</si>
  <si>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</si>
  <si>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</si>
  <si>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</si>
  <si>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</si>
  <si>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</si>
  <si>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</si>
  <si>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</si>
  <si>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</si>
  <si>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</si>
  <si>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</si>
  <si>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</si>
  <si>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</si>
  <si>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</si>
  <si>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</si>
  <si>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</si>
  <si>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</si>
  <si>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</si>
  <si>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</si>
  <si>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</si>
  <si>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</si>
  <si>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</si>
  <si>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</si>
  <si>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</si>
  <si>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</si>
  <si>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</si>
  <si>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</si>
  <si>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</si>
  <si>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</si>
  <si>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</si>
  <si>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</si>
  <si>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</si>
  <si>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</si>
  <si>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</si>
  <si>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</si>
  <si>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</si>
  <si>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</si>
  <si>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</si>
  <si>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</si>
  <si>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</si>
  <si>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</si>
  <si>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</si>
  <si>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</si>
  <si>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</si>
  <si>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</si>
  <si>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</si>
  <si>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</si>
  <si>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</si>
  <si>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</si>
  <si>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</si>
  <si>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</si>
  <si>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</si>
  <si>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</si>
  <si>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</si>
  <si>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</si>
  <si>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</si>
  <si>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</si>
  <si>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</si>
  <si>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</si>
  <si>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</si>
  <si>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</si>
  <si>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</si>
  <si>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</si>
  <si>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</si>
  <si>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</si>
  <si>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</si>
  <si>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</si>
  <si>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</si>
  <si>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</si>
  <si>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</si>
  <si>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</si>
  <si>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</si>
  <si>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</si>
  <si>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</si>
  <si>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</si>
  <si>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</si>
  <si>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</si>
  <si>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</si>
  <si>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</si>
  <si>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</si>
  <si>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</si>
  <si>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</si>
  <si>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</si>
  <si>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</si>
  <si>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</si>
  <si>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</si>
  <si>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</si>
  <si>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</si>
  <si>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</si>
  <si>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</si>
  <si>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</si>
  <si>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</si>
  <si>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</si>
  <si>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</si>
  <si>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</si>
  <si>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</si>
  <si>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</si>
  <si>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</si>
  <si>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</si>
  <si>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</si>
  <si>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</si>
  <si>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</si>
  <si>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</si>
  <si>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</si>
  <si>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</si>
  <si>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</si>
  <si>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</si>
  <si>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</si>
  <si>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</si>
  <si>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</si>
  <si>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</si>
  <si>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</si>
  <si>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</si>
  <si>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</si>
  <si>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</si>
  <si>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</si>
  <si>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</si>
  <si>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</si>
  <si>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</si>
  <si>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</si>
  <si>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</si>
  <si>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</si>
  <si>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</si>
  <si>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</si>
  <si>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</si>
  <si>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</si>
  <si>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</si>
  <si>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</si>
  <si>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</si>
  <si>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</si>
  <si>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</si>
  <si>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</si>
  <si>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</si>
  <si>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</si>
  <si>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</si>
  <si>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</si>
  <si>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</si>
  <si>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</si>
  <si>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</si>
  <si>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</si>
  <si>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</si>
  <si>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</si>
  <si>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</si>
  <si>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</si>
  <si>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</si>
  <si>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</si>
  <si>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</si>
  <si>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</si>
  <si>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</si>
  <si>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</si>
  <si>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</si>
  <si>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</si>
  <si>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</si>
  <si>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</si>
  <si>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</si>
  <si>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</si>
  <si>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</si>
  <si>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</si>
  <si>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</si>
  <si>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</si>
  <si>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</si>
  <si>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</si>
  <si>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</si>
  <si>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</si>
  <si>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</si>
  <si>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</si>
  <si>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</si>
  <si>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</si>
  <si>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</si>
  <si>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</si>
  <si>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</si>
  <si>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</si>
  <si>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</si>
  <si>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</si>
  <si>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</si>
  <si>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</si>
  <si>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</si>
  <si>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</si>
  <si>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</si>
  <si>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</si>
  <si>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</si>
  <si>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</si>
  <si>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</si>
  <si>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</si>
  <si>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</si>
  <si>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</si>
  <si>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</si>
  <si>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</si>
  <si>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</si>
  <si>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</si>
  <si>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</si>
  <si>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</si>
  <si>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</si>
  <si>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</si>
  <si>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</si>
  <si>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</si>
  <si>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</si>
  <si>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</si>
  <si>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</si>
  <si>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</si>
  <si>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</si>
  <si>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</si>
  <si>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</si>
  <si>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</si>
  <si>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</si>
  <si>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</si>
  <si>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</si>
  <si>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</si>
  <si>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</si>
  <si>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</si>
  <si>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</si>
  <si>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</si>
  <si>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</si>
  <si>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</si>
  <si>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</si>
  <si>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</si>
  <si>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</si>
  <si>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</si>
  <si>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</si>
  <si>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</si>
  <si>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</si>
  <si>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</si>
  <si>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</si>
  <si>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</si>
  <si>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</si>
  <si>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</si>
  <si>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</si>
  <si>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</si>
  <si>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</si>
  <si>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</si>
  <si>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</si>
  <si>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</si>
  <si>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</si>
  <si>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</si>
  <si>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</si>
  <si>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</si>
  <si>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</si>
  <si>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</si>
  <si>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</si>
  <si>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</si>
  <si>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</si>
  <si>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</si>
  <si>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</si>
  <si>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</si>
  <si>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</si>
  <si>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</si>
  <si>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</si>
  <si>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</si>
  <si>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</si>
  <si>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</si>
  <si>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</si>
  <si>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</si>
  <si>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</si>
  <si>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</si>
  <si>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</si>
  <si>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</si>
  <si>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</si>
  <si>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</si>
  <si>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</si>
  <si>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</si>
  <si>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</si>
  <si>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</si>
  <si>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</si>
  <si>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</si>
  <si>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</si>
  <si>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</si>
  <si>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</si>
  <si>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</si>
  <si>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</si>
  <si>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</si>
  <si>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</si>
  <si>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</si>
  <si>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</si>
  <si>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</si>
  <si>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</si>
  <si>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</si>
  <si>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</si>
  <si>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</si>
  <si>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</si>
  <si>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</si>
  <si>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</si>
  <si>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</si>
  <si>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</si>
  <si>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</si>
  <si>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</si>
  <si>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</si>
  <si>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</si>
  <si>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</si>
  <si>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</si>
  <si>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</si>
  <si>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</si>
  <si>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</si>
  <si>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</si>
  <si>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</si>
  <si>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</si>
  <si>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</si>
  <si>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</si>
  <si>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</si>
  <si>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</si>
  <si>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</si>
  <si>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</si>
  <si>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</si>
  <si>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</si>
  <si>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</si>
  <si>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</si>
  <si>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</si>
  <si>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</si>
  <si>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</si>
  <si>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</si>
  <si>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</si>
  <si>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</si>
  <si>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</si>
  <si>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</si>
  <si>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</si>
  <si>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</si>
  <si>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</si>
  <si>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</si>
  <si>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</si>
  <si>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</si>
  <si>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</si>
  <si>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</si>
  <si>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</si>
  <si>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</si>
  <si>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</si>
  <si>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</si>
  <si>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</si>
  <si>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</si>
  <si>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</si>
  <si>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</si>
  <si>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</si>
  <si>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</si>
  <si>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</si>
  <si>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</si>
  <si>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</si>
  <si>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</si>
  <si>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</si>
  <si>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</si>
  <si>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</si>
  <si>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</si>
  <si>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</si>
  <si>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</si>
  <si>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</si>
  <si>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</si>
  <si>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</si>
  <si>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</si>
  <si>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</si>
  <si>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</si>
  <si>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</si>
  <si>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</si>
  <si>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</si>
  <si>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</si>
  <si>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</si>
  <si>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</si>
  <si>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</si>
  <si>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</si>
  <si>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</si>
  <si>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</si>
  <si>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</si>
  <si>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</si>
  <si>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</si>
  <si>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</si>
  <si>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</si>
  <si>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</si>
  <si>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</si>
  <si>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</si>
  <si>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</si>
  <si>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</si>
  <si>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</si>
  <si>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</si>
  <si>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</si>
  <si>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</si>
  <si>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</si>
  <si>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</si>
  <si>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</si>
  <si>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</si>
  <si>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</si>
  <si>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</si>
  <si>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</si>
  <si>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</si>
  <si>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</si>
  <si>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</si>
  <si>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</si>
  <si>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</si>
  <si>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</si>
  <si>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</si>
  <si>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</si>
  <si>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</si>
  <si>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</si>
  <si>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</si>
  <si>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</si>
  <si>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</si>
  <si>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</si>
  <si>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</si>
  <si>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</si>
  <si>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</si>
  <si>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</si>
  <si>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</si>
  <si>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</si>
  <si>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</si>
  <si>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</si>
  <si>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</si>
  <si>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</si>
  <si>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</si>
  <si>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</si>
  <si>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</si>
  <si>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</si>
  <si>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</si>
  <si>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</si>
  <si>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</si>
  <si>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</si>
  <si>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</si>
  <si>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</si>
  <si>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</si>
  <si>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</si>
  <si>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</si>
  <si>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</si>
  <si>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</si>
  <si>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</si>
  <si>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</si>
  <si>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</si>
  <si>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</si>
  <si>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</si>
  <si>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</si>
  <si>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</si>
  <si>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</si>
  <si>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</si>
  <si>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</si>
  <si>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</si>
  <si>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</si>
  <si>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</si>
  <si>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</si>
  <si>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</si>
  <si>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</si>
  <si>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</si>
  <si>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</si>
  <si>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</si>
  <si>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</si>
  <si>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</si>
  <si>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</si>
  <si>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</si>
  <si>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</si>
  <si>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</si>
  <si>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</si>
  <si>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</si>
  <si>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</si>
  <si>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</si>
  <si>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</si>
  <si>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</si>
  <si>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</si>
  <si>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</si>
  <si>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</si>
  <si>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</si>
  <si>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</si>
  <si>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</si>
  <si>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</si>
  <si>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</si>
  <si>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</si>
  <si>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</si>
  <si>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</si>
  <si>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</si>
  <si>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</si>
  <si>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</si>
  <si>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</si>
  <si>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</si>
  <si>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</si>
  <si>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</si>
  <si>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</si>
  <si>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</si>
  <si>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</si>
  <si>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</si>
  <si>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</si>
  <si>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</si>
  <si>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</si>
  <si>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</si>
  <si>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</si>
  <si>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</si>
  <si>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</si>
  <si>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</si>
  <si>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</si>
  <si>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</si>
  <si>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</si>
  <si>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</si>
  <si>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</si>
  <si>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</si>
  <si>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</si>
  <si>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</si>
  <si>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</si>
  <si>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</si>
  <si>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</si>
  <si>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</si>
  <si>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</si>
  <si>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</si>
  <si>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</si>
  <si>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</si>
  <si>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</si>
  <si>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</si>
  <si>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</si>
  <si>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</si>
  <si>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</si>
  <si>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</si>
  <si>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</si>
  <si>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</si>
  <si>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</si>
  <si>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</si>
  <si>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</si>
  <si>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</si>
  <si>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</si>
  <si>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</si>
  <si>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</si>
  <si>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</si>
  <si>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</si>
  <si>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</si>
  <si>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</si>
  <si>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</si>
  <si>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</si>
  <si>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</si>
  <si>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</si>
  <si>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</si>
  <si>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</si>
  <si>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</si>
  <si>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</si>
  <si>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</si>
  <si>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</si>
  <si>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</si>
  <si>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</si>
  <si>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</si>
  <si>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</si>
  <si>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</si>
  <si>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</si>
  <si>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</si>
  <si>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</si>
  <si>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</si>
  <si>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</si>
  <si>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</si>
  <si>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</si>
  <si>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</si>
  <si>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</si>
  <si>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</si>
  <si>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</si>
  <si>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</si>
  <si>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</si>
  <si>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</si>
  <si>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</si>
  <si>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</si>
  <si>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</si>
  <si>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</si>
  <si>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</si>
  <si>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</si>
  <si>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</si>
  <si>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</si>
  <si>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</si>
  <si>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</si>
  <si>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</si>
  <si>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</si>
  <si>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</si>
  <si>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</si>
  <si>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</si>
  <si>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</si>
  <si>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</si>
  <si>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</si>
  <si>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</si>
  <si>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</si>
  <si>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</si>
  <si>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</si>
  <si>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</si>
  <si>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</si>
  <si>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</si>
  <si>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</si>
  <si>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</si>
  <si>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</si>
  <si>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</si>
  <si>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</si>
  <si>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</si>
  <si>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</si>
  <si>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</si>
  <si>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</si>
  <si>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</si>
  <si>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</si>
  <si>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</si>
  <si>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</si>
  <si>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</si>
  <si>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</si>
  <si>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</si>
  <si>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</si>
  <si>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</si>
  <si>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</si>
  <si>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</si>
  <si>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</si>
  <si>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</si>
  <si>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</si>
  <si>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</si>
  <si>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</si>
  <si>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</si>
  <si>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</si>
  <si>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</si>
  <si>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</si>
  <si>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</si>
  <si>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</si>
  <si>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</si>
  <si>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</si>
  <si>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</si>
  <si>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</si>
  <si>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</si>
  <si>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</si>
  <si>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</si>
  <si>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</si>
  <si>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</si>
  <si>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</si>
  <si>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</si>
  <si>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</si>
  <si>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</si>
  <si>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</si>
  <si>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</si>
  <si>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</si>
  <si>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</si>
  <si>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</si>
  <si>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</si>
  <si>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</si>
  <si>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</si>
  <si>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</si>
  <si>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</si>
  <si>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</si>
  <si>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</si>
  <si>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</si>
  <si>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</si>
  <si>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</si>
  <si>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</si>
  <si>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</si>
  <si>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</si>
  <si>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</si>
  <si>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</si>
  <si>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</si>
  <si>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</si>
  <si>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</si>
  <si>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</si>
  <si>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</si>
  <si>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</si>
  <si>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</si>
  <si>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</si>
  <si>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</si>
  <si>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</si>
  <si>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</si>
  <si>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</si>
  <si>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</si>
  <si>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</si>
  <si>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</si>
  <si>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</si>
  <si>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</si>
  <si>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</si>
  <si>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</si>
  <si>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</si>
  <si>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</si>
  <si>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</si>
  <si>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</si>
  <si>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</si>
  <si>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</si>
  <si>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</si>
  <si>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</si>
  <si>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</si>
  <si>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</si>
  <si>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</si>
  <si>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</si>
  <si>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</si>
  <si>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</si>
  <si>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</si>
  <si>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</si>
  <si>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</si>
  <si>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</si>
  <si>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</si>
  <si>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</si>
  <si>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</si>
  <si>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</si>
  <si>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</si>
  <si>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</si>
  <si>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</si>
  <si>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</si>
  <si>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</si>
  <si>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</si>
  <si>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</si>
  <si>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</si>
  <si>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</si>
  <si>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</si>
  <si>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</si>
  <si>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</si>
  <si>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</si>
  <si>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</si>
  <si>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</si>
  <si>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</si>
  <si>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</si>
  <si>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</si>
  <si>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</si>
  <si>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</si>
  <si>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</si>
  <si>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</si>
  <si>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</si>
  <si>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</si>
  <si>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</si>
  <si>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</si>
  <si>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</si>
  <si>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</si>
  <si>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</si>
  <si>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</si>
  <si>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</si>
  <si>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</si>
  <si>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</si>
  <si>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</si>
  <si>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</si>
  <si>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</si>
  <si>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</si>
  <si>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</si>
  <si>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</si>
  <si>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</si>
  <si>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</si>
  <si>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</si>
  <si>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</si>
  <si>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</si>
  <si>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</si>
  <si>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</si>
  <si>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</si>
  <si>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</si>
  <si>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</si>
  <si>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</si>
  <si>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</si>
  <si>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</si>
  <si>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</si>
  <si>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</si>
  <si>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</si>
  <si>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</si>
  <si>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</si>
  <si>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</si>
  <si>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</si>
  <si>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</si>
  <si>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</si>
  <si>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</si>
  <si>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</si>
  <si>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</si>
  <si>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</si>
  <si>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</si>
  <si>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</si>
  <si>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</si>
  <si>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</si>
  <si>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</si>
  <si>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</si>
  <si>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</si>
  <si>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</si>
  <si>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</si>
  <si>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</si>
  <si>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</si>
  <si>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</si>
  <si>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</si>
  <si>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</si>
  <si>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</si>
  <si>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</si>
  <si>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</si>
  <si>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</si>
  <si>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</si>
  <si>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</si>
  <si>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</si>
  <si>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</si>
  <si>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</si>
  <si>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</si>
  <si>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</si>
  <si>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</si>
  <si>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</si>
  <si>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</si>
  <si>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</si>
  <si>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</si>
  <si>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</si>
  <si>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</si>
  <si>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</si>
  <si>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</si>
  <si>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</si>
  <si>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</si>
  <si>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</si>
  <si>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</si>
  <si>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</si>
  <si>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</si>
  <si>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</si>
  <si>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</si>
  <si>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</si>
  <si>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</si>
  <si>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</si>
  <si>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</si>
  <si>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</si>
  <si>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</si>
  <si>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</si>
  <si>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</si>
  <si>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</si>
  <si>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</si>
  <si>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</si>
  <si>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</si>
  <si>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</si>
  <si>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</si>
  <si>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</si>
  <si>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</si>
  <si>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</si>
  <si>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</si>
  <si>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</si>
  <si>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</si>
  <si>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</si>
  <si>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</si>
  <si>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</si>
  <si>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</si>
  <si>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</si>
  <si>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</si>
  <si>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</si>
  <si>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</si>
  <si>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</si>
  <si>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</si>
  <si>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</si>
  <si>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</si>
  <si>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</si>
  <si>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</si>
  <si>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</si>
  <si>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</si>
  <si>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</si>
  <si>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</si>
  <si>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</si>
  <si>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</si>
  <si>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</si>
  <si>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</si>
  <si>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</si>
  <si>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</si>
  <si>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</si>
  <si>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</si>
  <si>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</si>
  <si>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</si>
  <si>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</si>
  <si>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</si>
  <si>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</si>
  <si>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</si>
  <si>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</si>
  <si>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</si>
  <si>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</si>
  <si>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</si>
  <si>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</si>
  <si>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</si>
  <si>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</si>
  <si>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</si>
  <si>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</si>
  <si>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</si>
  <si>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</si>
  <si>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</si>
  <si>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</si>
  <si>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</si>
  <si>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</si>
  <si>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</si>
  <si>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</si>
  <si>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</si>
  <si>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</si>
  <si>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</si>
  <si>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</si>
  <si>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</si>
  <si>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</si>
  <si>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</si>
  <si>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</si>
  <si>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</si>
  <si>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</si>
  <si>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</si>
  <si>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</si>
  <si>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</si>
  <si>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</si>
  <si>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</si>
  <si>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</si>
  <si>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</si>
  <si>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</si>
  <si>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</si>
  <si>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</si>
  <si>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</si>
  <si>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</si>
  <si>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</si>
  <si>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</si>
  <si>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</si>
  <si>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</si>
  <si>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</si>
  <si>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</si>
  <si>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</si>
  <si>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</si>
  <si>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</si>
  <si>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</si>
  <si>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</si>
  <si>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</si>
  <si>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</si>
  <si>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</si>
  <si>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</si>
  <si>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</si>
  <si>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</si>
  <si>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</si>
  <si>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</si>
  <si>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</si>
  <si>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</si>
  <si>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</si>
  <si>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</si>
  <si>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</si>
  <si>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</si>
  <si>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</si>
  <si>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</si>
  <si>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</si>
  <si>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</si>
  <si>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</si>
  <si>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</si>
  <si>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</si>
  <si>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</si>
  <si>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</si>
  <si>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</si>
  <si>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</si>
  <si>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</si>
  <si>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</si>
  <si>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</si>
  <si>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</si>
  <si>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</si>
  <si>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</si>
  <si>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</si>
  <si>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</si>
  <si>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</si>
  <si>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</si>
  <si>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</si>
  <si>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</si>
  <si>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</si>
  <si>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</si>
  <si>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</si>
  <si>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</si>
  <si>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</si>
  <si>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</si>
  <si>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</si>
  <si>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</si>
  <si>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</si>
  <si>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</si>
  <si>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</si>
  <si>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</si>
  <si>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</si>
  <si>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</si>
  <si>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</si>
  <si>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</si>
  <si>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</si>
  <si>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</si>
  <si>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</si>
  <si>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</si>
  <si>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</si>
  <si>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</si>
  <si>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</si>
  <si>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</si>
  <si>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</si>
  <si>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</si>
  <si>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</si>
  <si>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</si>
  <si>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</si>
  <si>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</si>
  <si>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</si>
  <si>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</si>
  <si>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</si>
  <si>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</si>
  <si>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</si>
  <si>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</si>
  <si>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</si>
  <si>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</si>
  <si>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</si>
  <si>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</si>
  <si>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</si>
  <si>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</si>
  <si>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</si>
  <si>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</si>
  <si>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</si>
  <si>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</si>
  <si>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</si>
  <si>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</si>
  <si>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</si>
  <si>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</si>
  <si>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</si>
  <si>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</si>
  <si>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</si>
  <si>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</si>
  <si>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</si>
  <si>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</si>
  <si>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</si>
  <si>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</si>
  <si>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</si>
  <si>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</si>
  <si>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</si>
  <si>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</si>
  <si>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</si>
  <si>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</si>
  <si>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</si>
  <si>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</si>
  <si>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</si>
  <si>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</si>
  <si>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</si>
  <si>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</si>
  <si>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</si>
  <si>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</si>
  <si>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</si>
  <si>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</si>
  <si>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</si>
  <si>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</si>
  <si>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</si>
  <si>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</si>
  <si>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</si>
  <si>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</si>
  <si>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</si>
  <si>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</si>
  <si>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</si>
  <si>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</si>
  <si>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</si>
  <si>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</si>
  <si>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</si>
  <si>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</si>
  <si>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</si>
  <si>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</si>
  <si>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</si>
  <si>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</si>
  <si>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</si>
  <si>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</si>
  <si>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</si>
  <si>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</si>
  <si>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</si>
  <si>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</si>
  <si>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</si>
  <si>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</si>
  <si>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</si>
  <si>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</si>
  <si>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</si>
  <si>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</si>
  <si>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</si>
  <si>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</si>
  <si>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</si>
  <si>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</si>
  <si>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</si>
  <si>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</si>
  <si>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</si>
  <si>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</si>
  <si>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</si>
  <si>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</si>
  <si>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</si>
  <si>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</si>
  <si>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</si>
  <si>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</si>
  <si>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</si>
  <si>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</si>
  <si>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</si>
  <si>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</si>
  <si>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</si>
  <si>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</si>
  <si>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</si>
  <si>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</si>
  <si>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</si>
  <si>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</si>
  <si>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</si>
  <si>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</si>
  <si>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</si>
  <si>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</si>
  <si>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</si>
  <si>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</si>
  <si>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</si>
  <si>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</si>
  <si>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</si>
  <si>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</si>
  <si>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</si>
  <si>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</si>
  <si>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</si>
  <si>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</si>
  <si>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</si>
  <si>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</si>
  <si>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</si>
  <si>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</si>
  <si>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</si>
  <si>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</si>
  <si>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</si>
  <si>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</si>
  <si>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</si>
  <si>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</si>
  <si>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</si>
  <si>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</si>
  <si>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</si>
  <si>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</si>
  <si>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</si>
  <si>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</si>
  <si>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</si>
  <si>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</si>
  <si>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</si>
  <si>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</si>
  <si>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</si>
  <si>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</si>
  <si>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</si>
  <si>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</si>
  <si>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</si>
  <si>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</si>
  <si>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</si>
  <si>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</si>
  <si>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</si>
  <si>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</si>
  <si>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</si>
  <si>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</si>
  <si>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</si>
  <si>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</si>
  <si>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</si>
  <si>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</si>
  <si>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</si>
  <si>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</si>
  <si>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</si>
  <si>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</si>
  <si>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</si>
  <si>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</si>
  <si>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</si>
  <si>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</si>
  <si>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</si>
  <si>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</si>
  <si>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</si>
  <si>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</si>
  <si>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</si>
  <si>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</si>
  <si>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</si>
  <si>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</si>
  <si>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</si>
  <si>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</si>
  <si>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</si>
  <si>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</si>
  <si>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</si>
  <si>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</si>
  <si>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</si>
  <si>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</si>
  <si>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</si>
  <si>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</si>
  <si>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</si>
  <si>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</si>
  <si>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</si>
  <si>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</si>
  <si>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</si>
  <si>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</si>
  <si>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</si>
  <si>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</si>
  <si>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</si>
  <si>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</si>
  <si>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</si>
  <si>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</si>
  <si>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</si>
  <si>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</si>
  <si>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</si>
  <si>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</si>
  <si>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</si>
  <si>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</si>
  <si>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</si>
  <si>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</si>
  <si>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</si>
  <si>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</si>
  <si>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</si>
  <si>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</si>
  <si>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</si>
  <si>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</si>
  <si>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</si>
  <si>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</si>
  <si>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</si>
  <si>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</si>
  <si>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</si>
  <si>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</si>
  <si>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</si>
  <si>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</si>
  <si>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</si>
  <si>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</si>
  <si>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</si>
  <si>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</si>
  <si>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</si>
  <si>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</si>
  <si>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</si>
  <si>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</si>
  <si>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</si>
  <si>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</si>
  <si>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</si>
  <si>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</si>
  <si>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</si>
  <si>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</si>
  <si>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</si>
  <si>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</si>
  <si>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</si>
  <si>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</si>
  <si>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</si>
  <si>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</si>
  <si>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</si>
  <si>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</si>
  <si>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</si>
  <si>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</si>
  <si>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</si>
  <si>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</si>
  <si>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</si>
  <si>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</si>
  <si>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</si>
  <si>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</si>
  <si>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</si>
  <si>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</si>
  <si>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</si>
  <si>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</si>
  <si>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</si>
  <si>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</si>
  <si>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</si>
  <si>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</si>
  <si>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</si>
  <si>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</si>
  <si>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</si>
  <si>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</si>
  <si>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</si>
  <si>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</si>
  <si>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</si>
  <si>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</si>
  <si>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</si>
  <si>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</si>
  <si>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</si>
  <si>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</si>
  <si>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</si>
  <si>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</si>
  <si>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</si>
  <si>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</si>
  <si>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</si>
  <si>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</si>
  <si>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</si>
  <si>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</si>
  <si>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</si>
  <si>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</si>
  <si>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</si>
  <si>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</si>
  <si>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</si>
  <si>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</si>
  <si>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</si>
  <si>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</si>
  <si>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</si>
  <si>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</si>
  <si>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</si>
  <si>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</si>
  <si>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</si>
  <si>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</si>
  <si>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</si>
  <si>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</si>
  <si>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</si>
  <si>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</si>
  <si>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</si>
  <si>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</si>
  <si>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</si>
  <si>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</si>
  <si>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</si>
  <si>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</si>
  <si>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</si>
  <si>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</si>
  <si>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</si>
  <si>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</si>
  <si>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</si>
  <si>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</si>
  <si>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</si>
  <si>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</si>
  <si>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</si>
  <si>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</si>
  <si>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</si>
  <si>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</si>
  <si>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</si>
  <si>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</si>
  <si>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</si>
  <si>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</si>
  <si>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</si>
  <si>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</si>
  <si>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</si>
  <si>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</si>
  <si>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</si>
  <si>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</si>
  <si>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</si>
  <si>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</si>
  <si>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</si>
  <si>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</si>
  <si>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</si>
  <si>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</si>
  <si>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</si>
  <si>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</si>
  <si>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</si>
  <si>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</si>
  <si>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</si>
  <si>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</si>
  <si>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</si>
  <si>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</si>
  <si>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</si>
  <si>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</si>
  <si>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</si>
  <si>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</si>
  <si>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</si>
  <si>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</si>
  <si>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</si>
  <si>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</si>
  <si>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</si>
  <si>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</si>
  <si>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</si>
  <si>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</si>
  <si>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</si>
  <si>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</si>
  <si>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</si>
  <si>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</si>
  <si>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</si>
  <si>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</si>
  <si>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</si>
  <si>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</si>
  <si>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</si>
  <si>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</si>
  <si>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</si>
  <si>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</si>
  <si>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</si>
  <si>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</si>
  <si>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</si>
  <si>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</si>
  <si>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</si>
  <si>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</si>
  <si>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</si>
  <si>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</si>
  <si>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</si>
  <si>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</si>
  <si>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</si>
  <si>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</si>
  <si>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</si>
  <si>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</si>
  <si>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</si>
  <si>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</si>
  <si>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</si>
  <si>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</si>
  <si>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</si>
  <si>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</si>
  <si>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</si>
  <si>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</si>
  <si>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</si>
  <si>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</si>
  <si>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</si>
  <si>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</si>
  <si>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</si>
  <si>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</si>
  <si>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</si>
  <si>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</si>
  <si>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</si>
  <si>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</si>
  <si>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</si>
  <si>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</si>
  <si>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</si>
  <si>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</si>
  <si>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</si>
  <si>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</si>
  <si>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</si>
  <si>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</si>
  <si>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</si>
  <si>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</si>
  <si>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</si>
  <si>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</si>
  <si>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</si>
  <si>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</si>
  <si>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</si>
  <si>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</si>
  <si>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</si>
  <si>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</si>
  <si>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</si>
  <si>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</si>
  <si>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</si>
  <si>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</si>
  <si>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</si>
  <si>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</si>
  <si>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</si>
  <si>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</si>
  <si>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</si>
  <si>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</si>
  <si>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</si>
  <si>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</si>
  <si>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</si>
  <si>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</si>
  <si>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</si>
  <si>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</si>
  <si>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</si>
  <si>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</si>
  <si>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</si>
  <si>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</si>
  <si>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</si>
  <si>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</si>
  <si>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</si>
  <si>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</si>
  <si>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</si>
  <si>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</si>
  <si>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</si>
  <si>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</si>
  <si>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</si>
  <si>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</si>
  <si>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</si>
  <si>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</si>
  <si>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</si>
  <si>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</si>
  <si>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</si>
  <si>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</si>
  <si>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</si>
  <si>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</si>
  <si>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</si>
  <si>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</si>
  <si>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</si>
  <si>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</si>
  <si>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</si>
  <si>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</si>
  <si>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</si>
  <si>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</si>
  <si>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</si>
  <si>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</si>
  <si>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</si>
  <si>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</si>
  <si>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</si>
  <si>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</si>
  <si>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</si>
  <si>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</si>
  <si>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</si>
  <si>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</si>
  <si>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</si>
  <si>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</si>
  <si>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</si>
  <si>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</si>
  <si>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</si>
  <si>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</si>
  <si>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</si>
  <si>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</si>
  <si>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</si>
  <si>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</si>
  <si>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</si>
  <si>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</si>
  <si>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</si>
  <si>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</si>
  <si>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</si>
  <si>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</si>
  <si>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</si>
  <si>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</si>
  <si>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</si>
  <si>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</si>
  <si>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</si>
  <si>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</si>
  <si>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</si>
  <si>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</si>
  <si>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</si>
  <si>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</si>
  <si>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</si>
  <si>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</si>
  <si>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</si>
  <si>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</si>
  <si>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</si>
  <si>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</si>
  <si>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</si>
  <si>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</si>
  <si>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</si>
  <si>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</si>
  <si>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</si>
  <si>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</si>
  <si>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</si>
  <si>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</si>
  <si>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</si>
  <si>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</si>
  <si>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</si>
  <si>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</si>
  <si>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</si>
  <si>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</si>
  <si>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</si>
  <si>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</si>
  <si>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</si>
  <si>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</si>
  <si>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</si>
  <si>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</si>
  <si>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</si>
  <si>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</si>
  <si>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</si>
  <si>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</si>
  <si>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</si>
  <si>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</si>
  <si>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</si>
  <si>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</si>
  <si>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</si>
  <si>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</si>
  <si>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</si>
  <si>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</si>
  <si>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</si>
  <si>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</si>
  <si>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</si>
  <si>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</si>
  <si>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</si>
  <si>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</si>
  <si>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</si>
  <si>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</si>
  <si>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</si>
  <si>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</si>
  <si>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</si>
  <si>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</si>
  <si>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</si>
  <si>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</si>
  <si>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</si>
  <si>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</si>
  <si>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</si>
  <si>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</si>
  <si>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</si>
  <si>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</si>
  <si>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</si>
  <si>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</si>
  <si>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</si>
  <si>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</si>
  <si>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</si>
  <si>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</si>
  <si>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</si>
  <si>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</si>
  <si>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</si>
  <si>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</si>
  <si>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</si>
  <si>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</si>
  <si>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</si>
  <si>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</si>
  <si>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</si>
  <si>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</si>
  <si>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</si>
  <si>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</si>
  <si>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</si>
  <si>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</si>
  <si>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</si>
  <si>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</si>
  <si>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</si>
  <si>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</si>
  <si>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</si>
  <si>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</si>
  <si>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</si>
  <si>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</si>
  <si>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</si>
  <si>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</si>
  <si>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</si>
  <si>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</si>
  <si>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</si>
  <si>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</si>
  <si>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</si>
  <si>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</si>
  <si>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</si>
  <si>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</si>
  <si>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</si>
  <si>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</si>
  <si>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</si>
  <si>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</si>
  <si>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</si>
  <si>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</si>
  <si>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</si>
  <si>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</si>
  <si>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</si>
  <si>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</si>
  <si>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</si>
  <si>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</si>
  <si>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</si>
  <si>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</si>
  <si>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</si>
  <si>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</si>
  <si>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</si>
  <si>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</si>
  <si>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</si>
  <si>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</si>
  <si>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</si>
  <si>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</si>
  <si>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</si>
  <si>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</si>
  <si>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</si>
  <si>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</si>
  <si>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</si>
  <si>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</si>
  <si>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</si>
  <si>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</si>
  <si>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</si>
  <si>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</si>
  <si>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</si>
  <si>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</si>
  <si>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</si>
  <si>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</si>
  <si>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</si>
  <si>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</si>
  <si>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</si>
  <si>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</si>
  <si>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</si>
  <si>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</si>
  <si>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</si>
  <si>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</si>
  <si>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</si>
  <si>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</si>
  <si>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</si>
  <si>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</si>
  <si>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</si>
  <si>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</si>
  <si>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</si>
  <si>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</si>
  <si>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</si>
  <si>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</si>
  <si>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</si>
  <si>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</si>
  <si>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</si>
  <si>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</si>
  <si>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</si>
  <si>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</si>
  <si>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</si>
  <si>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</si>
  <si>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</si>
  <si>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</si>
  <si>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</si>
  <si>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</si>
  <si>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</si>
  <si>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</si>
  <si>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</si>
  <si>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</si>
  <si>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</si>
  <si>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</si>
  <si>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</si>
  <si>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</si>
  <si>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</si>
  <si>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</si>
  <si>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</si>
  <si>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</si>
  <si>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</si>
  <si>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</si>
  <si>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</si>
  <si>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</si>
  <si>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</si>
  <si>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</si>
  <si>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</si>
  <si>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</si>
  <si>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</si>
  <si>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</si>
  <si>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</si>
  <si>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</si>
  <si>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</si>
  <si>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</si>
  <si>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</si>
  <si>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</si>
  <si>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</si>
  <si>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</si>
  <si>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</si>
  <si>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</si>
  <si>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</si>
  <si>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</si>
  <si>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</si>
  <si>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</si>
  <si>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</si>
  <si>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</si>
  <si>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</si>
  <si>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</si>
  <si>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</si>
  <si>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</si>
  <si>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</si>
  <si>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</si>
  <si>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</si>
  <si>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</si>
  <si>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</si>
  <si>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</si>
  <si>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</si>
  <si>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</si>
  <si>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</si>
  <si>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</si>
  <si>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</si>
  <si>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</si>
  <si>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</si>
  <si>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</si>
  <si>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</si>
  <si>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</si>
  <si>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</si>
  <si>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</si>
  <si>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</si>
  <si>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</si>
  <si>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</si>
  <si>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</si>
  <si>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</si>
  <si>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</si>
  <si>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</si>
  <si>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</si>
  <si>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</si>
  <si>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</si>
  <si>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</si>
  <si>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</si>
  <si>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</si>
  <si>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</si>
  <si>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</si>
  <si>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</si>
  <si>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</si>
  <si>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</si>
  <si>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</si>
  <si>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</si>
  <si>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</si>
  <si>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</si>
  <si>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</si>
  <si>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</si>
  <si>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</si>
  <si>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</si>
  <si>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</si>
  <si>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</si>
  <si>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</si>
  <si>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</si>
  <si>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</si>
  <si>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</si>
  <si>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</si>
  <si>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</si>
  <si>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</si>
  <si>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</si>
  <si>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</si>
  <si>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</si>
  <si>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</si>
  <si>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</si>
  <si>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</si>
  <si>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</si>
  <si>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</si>
  <si>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</si>
  <si>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</si>
  <si>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</si>
  <si>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</si>
  <si>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</si>
  <si>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</si>
  <si>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</si>
  <si>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</si>
  <si>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</si>
  <si>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</si>
  <si>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</si>
  <si>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</si>
  <si>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</si>
  <si>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</si>
  <si>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</si>
  <si>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</si>
  <si>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</si>
  <si>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</si>
  <si>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</si>
  <si>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</si>
  <si>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</si>
  <si>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</si>
  <si>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</si>
  <si>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</si>
  <si>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</si>
  <si>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</si>
  <si>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</si>
  <si>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</si>
  <si>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</si>
  <si>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</si>
  <si>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</si>
  <si>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</si>
  <si>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</si>
  <si>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</si>
  <si>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</si>
  <si>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</si>
  <si>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</si>
  <si>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</si>
  <si>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</si>
  <si>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</si>
  <si>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</si>
  <si>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</si>
  <si>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</si>
  <si>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</si>
  <si>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</si>
  <si>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</si>
  <si>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</si>
  <si>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</si>
  <si>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</si>
  <si>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</si>
  <si>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</si>
  <si>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</si>
  <si>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</si>
  <si>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</si>
  <si>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</si>
  <si>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</si>
  <si>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</si>
  <si>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</si>
  <si>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</si>
  <si>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</si>
  <si>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</si>
  <si>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</si>
  <si>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</si>
  <si>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</si>
  <si>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</si>
  <si>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</si>
  <si>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</si>
  <si>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</si>
  <si>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</si>
  <si>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</si>
  <si>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</si>
  <si>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</si>
  <si>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</si>
  <si>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</si>
  <si>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</si>
  <si>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</si>
  <si>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</si>
  <si>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</si>
  <si>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</si>
  <si>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</si>
  <si>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</si>
  <si>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</si>
  <si>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</si>
  <si>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</si>
  <si>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</si>
  <si>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</si>
  <si>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</si>
  <si>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</si>
  <si>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</si>
  <si>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</si>
  <si>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</si>
  <si>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</si>
  <si>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</si>
  <si>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</si>
  <si>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</si>
  <si>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</si>
  <si>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</si>
  <si>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</si>
  <si>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</si>
  <si>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</si>
  <si>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</si>
  <si>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</si>
  <si>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</si>
  <si>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</si>
  <si>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</si>
  <si>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</si>
  <si>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</si>
  <si>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</si>
  <si>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</si>
  <si>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</si>
  <si>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</si>
  <si>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</si>
  <si>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</si>
  <si>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</si>
  <si>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</si>
  <si>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</si>
  <si>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</si>
  <si>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</si>
  <si>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</si>
  <si>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</si>
  <si>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</si>
  <si>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</si>
  <si>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</si>
  <si>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</si>
  <si>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</si>
  <si>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</si>
  <si>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</si>
  <si>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</si>
  <si>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</si>
  <si>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</si>
  <si>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</si>
  <si>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</si>
  <si>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</si>
  <si>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</si>
  <si>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</si>
  <si>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</si>
  <si>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</si>
  <si>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</si>
  <si>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</si>
  <si>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</si>
  <si>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</si>
  <si>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</si>
  <si>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</si>
  <si>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</si>
  <si>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</si>
  <si>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</si>
  <si>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</si>
  <si>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</si>
  <si>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</si>
  <si>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</si>
  <si>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</si>
  <si>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</si>
  <si>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</si>
  <si>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</si>
  <si>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</si>
  <si>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</si>
  <si>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</si>
  <si>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</si>
  <si>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</si>
  <si>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</si>
  <si>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</si>
  <si>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</si>
  <si>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</si>
  <si>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</si>
  <si>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</si>
  <si>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</si>
  <si>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</si>
  <si>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</si>
  <si>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</si>
  <si>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</si>
  <si>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</si>
  <si>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</si>
  <si>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</si>
  <si>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</si>
  <si>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</si>
  <si>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</si>
  <si>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</si>
  <si>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</si>
  <si>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</si>
  <si>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</si>
  <si>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</si>
  <si>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</si>
  <si>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</si>
  <si>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</si>
  <si>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</si>
  <si>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</si>
  <si>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</si>
  <si>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</si>
  <si>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</si>
  <si>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</si>
  <si>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</si>
  <si>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</si>
  <si>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</si>
  <si>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</si>
  <si>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</si>
  <si>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</si>
  <si>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</si>
  <si>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</si>
  <si>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</si>
  <si>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</si>
  <si>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</si>
  <si>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</si>
  <si>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</si>
  <si>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</si>
  <si>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</si>
  <si>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</si>
  <si>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</si>
  <si>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</si>
  <si>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</si>
  <si>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</si>
  <si>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</si>
  <si>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</si>
  <si>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</si>
  <si>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</si>
  <si>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</si>
  <si>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</si>
  <si>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</si>
  <si>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</si>
  <si>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</si>
  <si>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</si>
  <si>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</si>
  <si>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</si>
  <si>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</si>
  <si>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</si>
  <si>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</si>
  <si>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</si>
  <si>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</si>
  <si>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</si>
  <si>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</si>
  <si>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</si>
  <si>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</si>
  <si>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</si>
  <si>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</si>
  <si>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</si>
  <si>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</si>
  <si>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</si>
  <si>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</si>
  <si>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</si>
  <si>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</si>
  <si>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</si>
  <si>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</si>
  <si>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</si>
  <si>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</si>
  <si>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</si>
  <si>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</si>
  <si>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</si>
  <si>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</si>
  <si>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</si>
  <si>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</si>
  <si>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</si>
  <si>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</si>
  <si>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</si>
  <si>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</si>
  <si>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</si>
  <si>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</si>
  <si>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</si>
  <si>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</si>
  <si>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</si>
  <si>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</si>
  <si>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</si>
  <si>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</si>
  <si>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</si>
  <si>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</si>
  <si>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</si>
  <si>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</si>
  <si>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</si>
  <si>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</si>
  <si>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</si>
  <si>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</si>
  <si>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</si>
  <si>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</si>
  <si>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</si>
  <si>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</si>
  <si>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</si>
  <si>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</si>
  <si>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</si>
  <si>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</si>
  <si>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</si>
  <si>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</si>
  <si>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</si>
  <si>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</si>
  <si>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</si>
  <si>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</si>
  <si>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</si>
  <si>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</si>
  <si>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</si>
  <si>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</si>
  <si>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</si>
  <si>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</si>
  <si>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</si>
  <si>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</si>
  <si>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</si>
  <si>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</si>
  <si>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</si>
  <si>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</si>
  <si>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</si>
  <si>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</si>
  <si>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</si>
  <si>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</si>
  <si>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</si>
  <si>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</si>
  <si>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</si>
  <si>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</si>
  <si>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</si>
  <si>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</si>
  <si>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</si>
  <si>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</si>
  <si>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</si>
  <si>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</si>
  <si>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</si>
  <si>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</si>
  <si>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</si>
  <si>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</si>
  <si>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</si>
  <si>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</si>
  <si>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</si>
  <si>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</si>
  <si>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</si>
  <si>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</si>
  <si>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</si>
  <si>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</si>
  <si>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</si>
  <si>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</si>
  <si>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</si>
  <si>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</si>
  <si>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</si>
  <si>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</si>
  <si>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</si>
  <si>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</si>
  <si>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</si>
  <si>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</si>
  <si>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</si>
  <si>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</si>
  <si>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</si>
  <si>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</si>
  <si>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</si>
  <si>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</si>
  <si>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</si>
  <si>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</si>
  <si>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</si>
  <si>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</si>
  <si>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</si>
  <si>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</si>
  <si>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</si>
  <si>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</si>
  <si>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</si>
  <si>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</si>
  <si>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</si>
  <si>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</si>
  <si>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</si>
  <si>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</si>
  <si>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</si>
  <si>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</si>
  <si>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</si>
  <si>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</si>
  <si>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</si>
  <si>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</si>
  <si>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</si>
  <si>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</si>
  <si>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</si>
  <si>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</si>
  <si>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</si>
  <si>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</si>
  <si>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</si>
  <si>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</si>
  <si>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</si>
  <si>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</si>
  <si>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</si>
  <si>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</si>
  <si>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</si>
  <si>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</si>
  <si>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</si>
  <si>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</si>
  <si>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</si>
  <si>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</si>
  <si>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</si>
  <si>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</si>
  <si>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</si>
  <si>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</si>
  <si>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</si>
  <si>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</si>
  <si>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</si>
  <si>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</si>
  <si>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</si>
  <si>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</si>
  <si>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</si>
  <si>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</si>
  <si>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</si>
  <si>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</si>
  <si>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</si>
  <si>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</si>
  <si>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</si>
  <si>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</si>
  <si>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</si>
  <si>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</si>
  <si>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</si>
  <si>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</si>
  <si>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</si>
  <si>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</si>
  <si>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</si>
  <si>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</si>
  <si>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</si>
  <si>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</si>
  <si>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</si>
  <si>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</si>
  <si>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</si>
  <si>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</si>
  <si>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</si>
  <si>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</si>
  <si>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</si>
  <si>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</si>
  <si>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</si>
  <si>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</si>
  <si>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</si>
  <si>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</si>
  <si>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</si>
  <si>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</si>
  <si>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</si>
  <si>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</si>
  <si>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</si>
  <si>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</si>
  <si>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</si>
  <si>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</si>
  <si>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</si>
  <si>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</si>
  <si>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</si>
  <si>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</si>
  <si>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</si>
  <si>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</si>
  <si>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</si>
  <si>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</si>
  <si>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</si>
  <si>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</si>
  <si>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</si>
  <si>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</si>
  <si>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</si>
  <si>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</si>
  <si>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</si>
  <si>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</si>
  <si>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</si>
  <si>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</si>
  <si>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</si>
  <si>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</si>
  <si>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</si>
  <si>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</si>
  <si>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</si>
  <si>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</si>
  <si>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</si>
  <si>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</si>
  <si>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</si>
  <si>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</si>
  <si>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</si>
  <si>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</si>
  <si>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</si>
  <si>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</si>
  <si>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</si>
  <si>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</si>
  <si>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</si>
  <si>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</si>
  <si>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</si>
  <si>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</si>
  <si>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</si>
  <si>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</si>
  <si>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</si>
  <si>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</si>
  <si>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</si>
  <si>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</si>
  <si>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</si>
  <si>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</si>
  <si>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</si>
  <si>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</si>
  <si>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</si>
  <si>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</si>
  <si>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</si>
  <si>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</si>
  <si>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</si>
  <si>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</si>
  <si>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</si>
  <si>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</si>
  <si>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</si>
  <si>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</si>
  <si>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</si>
  <si>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</si>
  <si>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</si>
  <si>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</si>
  <si>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</si>
  <si>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</si>
  <si>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</si>
  <si>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</si>
  <si>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</si>
  <si>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</si>
  <si>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</si>
  <si>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</si>
  <si>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</si>
  <si>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</si>
  <si>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</si>
  <si>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</si>
  <si>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</si>
  <si>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</si>
  <si>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</si>
  <si>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</si>
  <si>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</si>
  <si>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</si>
  <si>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</si>
  <si>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</si>
  <si>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</si>
  <si>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</si>
  <si>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</si>
  <si>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</si>
  <si>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</si>
  <si>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</si>
  <si>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</si>
  <si>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</si>
  <si>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</si>
  <si>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</si>
  <si>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</si>
  <si>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</si>
  <si>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</si>
  <si>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</si>
  <si>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</si>
  <si>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</si>
  <si>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</si>
  <si>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</si>
  <si>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</si>
  <si>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</si>
  <si>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</si>
  <si>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</si>
  <si>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</si>
  <si>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</si>
  <si>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</si>
  <si>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</si>
  <si>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</si>
  <si>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</si>
  <si>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</si>
  <si>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</si>
  <si>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</si>
  <si>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</si>
  <si>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</si>
  <si>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</si>
  <si>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</si>
  <si>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</si>
  <si>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</si>
  <si>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</si>
  <si>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</si>
  <si>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</si>
  <si>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</si>
  <si>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</si>
  <si>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</si>
  <si>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</si>
  <si>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</si>
  <si>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</si>
  <si>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</si>
  <si>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</si>
  <si>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</si>
  <si>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</si>
  <si>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</si>
  <si>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</si>
  <si>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</si>
  <si>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</si>
  <si>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</si>
  <si>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</si>
  <si>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</si>
  <si>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</si>
  <si>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</si>
  <si>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</si>
  <si>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</si>
  <si>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</si>
  <si>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</si>
  <si>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</si>
  <si>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</si>
  <si>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</si>
  <si>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</si>
  <si>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</si>
  <si>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</si>
  <si>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</si>
  <si>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</si>
  <si>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</si>
  <si>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</si>
  <si>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</si>
  <si>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</si>
  <si>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</si>
  <si>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</si>
  <si>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</si>
  <si>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</si>
  <si>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</si>
  <si>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</si>
  <si>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</si>
  <si>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</si>
  <si>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</si>
  <si>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</si>
  <si>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</si>
  <si>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</si>
  <si>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</si>
  <si>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</si>
  <si>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</si>
  <si>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</si>
  <si>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</si>
  <si>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</si>
  <si>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</si>
  <si>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</si>
  <si>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</si>
  <si>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</si>
  <si>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</si>
  <si>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</si>
  <si>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</si>
  <si>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</si>
  <si>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</si>
  <si>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</si>
  <si>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</si>
  <si>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</si>
  <si>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</si>
  <si>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</si>
  <si>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</si>
  <si>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</si>
  <si>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</si>
  <si>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</si>
  <si>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</si>
  <si>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</si>
  <si>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</si>
  <si>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</si>
  <si>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</si>
  <si>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</si>
  <si>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</si>
  <si>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</si>
  <si>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</si>
  <si>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</si>
  <si>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</si>
  <si>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</si>
  <si>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</si>
  <si>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</si>
  <si>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</si>
  <si>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</si>
  <si>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</si>
  <si>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</si>
  <si>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</si>
  <si>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</si>
  <si>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</si>
  <si>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</si>
  <si>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</si>
  <si>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</si>
  <si>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</si>
  <si>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</si>
  <si>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</si>
  <si>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</si>
  <si>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</si>
  <si>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</si>
  <si>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</si>
  <si>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</si>
  <si>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</si>
  <si>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</si>
  <si>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</si>
  <si>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</si>
  <si>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</si>
  <si>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</si>
  <si>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</si>
  <si>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</si>
  <si>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</si>
  <si>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</si>
  <si>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</si>
  <si>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</si>
  <si>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</si>
  <si>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</si>
  <si>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</si>
  <si>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</si>
  <si>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</si>
  <si>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</si>
  <si>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</si>
  <si>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</si>
  <si>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</si>
  <si>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</si>
  <si>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</si>
  <si>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</si>
  <si>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</si>
  <si>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</si>
  <si>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</si>
  <si>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</si>
  <si>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</si>
  <si>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</si>
  <si>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</si>
  <si>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</si>
  <si>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</si>
  <si>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</si>
  <si>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</si>
  <si>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</si>
  <si>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</si>
  <si>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</si>
  <si>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</si>
  <si>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</si>
  <si>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</si>
  <si>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</si>
  <si>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</si>
  <si>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</si>
  <si>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</si>
  <si>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</si>
  <si>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</si>
  <si>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</si>
  <si>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</si>
  <si>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</si>
  <si>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</si>
  <si>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</si>
  <si>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</si>
  <si>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</si>
  <si>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</si>
  <si>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</si>
  <si>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</si>
  <si>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</si>
  <si>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</si>
  <si>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</si>
  <si>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</si>
  <si>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</si>
  <si>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</si>
  <si>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</si>
  <si>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</si>
  <si>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</si>
  <si>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</si>
  <si>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</si>
  <si>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</si>
  <si>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</si>
  <si>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</si>
  <si>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</si>
  <si>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</si>
  <si>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</si>
  <si>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</si>
  <si>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</si>
  <si>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</si>
  <si>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</si>
  <si>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</si>
  <si>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</si>
  <si>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</si>
  <si>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</si>
  <si>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</si>
  <si>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</si>
  <si>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</si>
  <si>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</si>
  <si>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</si>
  <si>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</si>
  <si>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</si>
  <si>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</si>
  <si>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</si>
  <si>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</si>
  <si>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</si>
  <si>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</si>
  <si>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</si>
  <si>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</si>
  <si>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</si>
  <si>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</si>
  <si>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</si>
  <si>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</si>
  <si>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</si>
  <si>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</si>
  <si>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</si>
  <si>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</si>
  <si>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</si>
  <si>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</si>
  <si>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</si>
  <si>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</si>
  <si>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</si>
  <si>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</si>
  <si>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</si>
  <si>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</si>
  <si>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</si>
  <si>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</si>
  <si>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</si>
  <si>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</si>
  <si>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</si>
  <si>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</si>
  <si>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</si>
  <si>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</si>
  <si>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</si>
  <si>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</si>
  <si>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</si>
  <si>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</si>
  <si>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</si>
  <si>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</si>
  <si>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</si>
  <si>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</si>
  <si>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</si>
  <si>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</si>
  <si>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</si>
  <si>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</si>
  <si>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</si>
  <si>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</si>
  <si>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</si>
  <si>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</si>
  <si>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</si>
  <si>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</si>
  <si>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</si>
  <si>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</si>
  <si>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</si>
  <si>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</si>
  <si>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</si>
  <si>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</si>
  <si>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</si>
  <si>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</si>
  <si>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</si>
  <si>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</si>
  <si>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</si>
  <si>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</si>
  <si>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</si>
  <si>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</si>
  <si>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</si>
  <si>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</si>
  <si>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</si>
  <si>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</si>
  <si>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</si>
  <si>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</si>
  <si>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</si>
  <si>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</si>
  <si>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</si>
  <si>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</si>
  <si>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</si>
  <si>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</si>
  <si>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</si>
  <si>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</si>
  <si>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</si>
  <si>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</si>
  <si>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</si>
  <si>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</si>
  <si>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</si>
  <si>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</si>
  <si>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</si>
  <si>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</si>
  <si>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</si>
  <si>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</si>
  <si>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</si>
  <si>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</si>
  <si>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</si>
  <si>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</si>
  <si>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</si>
  <si>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</si>
  <si>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</si>
  <si>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</si>
  <si>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</si>
  <si>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</si>
  <si>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</si>
  <si>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</si>
  <si>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</si>
  <si>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</si>
  <si>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</si>
  <si>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</si>
  <si>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</si>
  <si>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</si>
  <si>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</si>
  <si>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</si>
  <si>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</si>
  <si>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</si>
  <si>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</si>
  <si>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</si>
  <si>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</si>
  <si>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</si>
  <si>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</si>
  <si>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</si>
  <si>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</si>
  <si>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</si>
  <si>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</si>
  <si>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</si>
  <si>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</si>
  <si>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</si>
  <si>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</si>
  <si>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</si>
  <si>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</si>
  <si>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</si>
  <si>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</si>
  <si>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</si>
  <si>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</si>
  <si>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</si>
  <si>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</si>
  <si>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</si>
  <si>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</si>
  <si>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</si>
  <si>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</si>
  <si>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</si>
  <si>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</si>
  <si>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</si>
  <si>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</si>
  <si>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</si>
  <si>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</si>
  <si>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</si>
  <si>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</si>
  <si>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</si>
  <si>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</si>
  <si>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</si>
  <si>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</si>
  <si>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</si>
  <si>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</si>
  <si>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</si>
  <si>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</si>
  <si>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</si>
  <si>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</si>
  <si>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</si>
  <si>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</si>
  <si>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</si>
  <si>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</si>
  <si>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</si>
  <si>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</si>
  <si>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</si>
  <si>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</si>
  <si>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</si>
  <si>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</si>
  <si>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</si>
  <si>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</si>
  <si>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</si>
  <si>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</si>
  <si>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</si>
  <si>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</si>
  <si>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</si>
  <si>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</si>
  <si>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</si>
  <si>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</si>
  <si>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</si>
  <si>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</si>
  <si>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</si>
  <si>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</si>
  <si>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</si>
  <si>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</si>
  <si>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</si>
  <si>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</si>
  <si>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</si>
  <si>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</si>
  <si>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</si>
  <si>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</si>
  <si>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</si>
  <si>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</si>
  <si>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</si>
  <si>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</si>
  <si>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</si>
  <si>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</si>
  <si>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</si>
  <si>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</si>
  <si>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</si>
  <si>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</si>
  <si>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</si>
  <si>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</si>
  <si>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</si>
  <si>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</si>
  <si>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</si>
  <si>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</si>
  <si>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</si>
  <si>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</si>
  <si>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</si>
  <si>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</si>
  <si>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</si>
  <si>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</si>
  <si>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</si>
  <si>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</si>
  <si>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</si>
  <si>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</si>
  <si>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</si>
  <si>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</si>
  <si>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</si>
  <si>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</si>
  <si>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</si>
  <si>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</si>
  <si>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</si>
  <si>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</si>
  <si>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</si>
  <si>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</si>
  <si>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</si>
  <si>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</si>
  <si>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</si>
  <si>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</si>
  <si>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</si>
  <si>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</si>
  <si>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</si>
  <si>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</si>
  <si>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</si>
  <si>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</si>
  <si>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</si>
  <si>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</si>
  <si>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</si>
  <si>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</si>
  <si>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</si>
  <si>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</si>
  <si>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</si>
  <si>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</si>
  <si>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</si>
  <si>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</si>
  <si>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</si>
  <si>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</si>
  <si>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</si>
  <si>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</si>
  <si>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</si>
  <si>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</si>
  <si>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</si>
  <si>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</si>
  <si>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</si>
  <si>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</si>
  <si>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</si>
  <si>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</si>
  <si>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</si>
  <si>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</si>
  <si>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</si>
  <si>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</si>
  <si>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</si>
  <si>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</si>
  <si>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</si>
  <si>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</si>
  <si>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</si>
  <si>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</si>
  <si>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</si>
  <si>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</si>
  <si>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</si>
  <si>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</si>
  <si>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</si>
  <si>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</si>
  <si>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</si>
  <si>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</si>
  <si>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</si>
  <si>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</si>
  <si>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</si>
  <si>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</si>
  <si>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</si>
  <si>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</si>
  <si>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</si>
  <si>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</si>
  <si>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</si>
  <si>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</si>
  <si>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</si>
  <si>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</si>
  <si>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</si>
  <si>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</si>
  <si>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</si>
  <si>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</si>
  <si>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</si>
  <si>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</si>
  <si>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</si>
  <si>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</si>
  <si>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</si>
  <si>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</si>
  <si>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</si>
  <si>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</si>
  <si>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</si>
  <si>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</si>
  <si>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</si>
  <si>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</si>
  <si>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</si>
  <si>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</si>
  <si>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</si>
  <si>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</si>
  <si>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</si>
  <si>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</si>
  <si>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</si>
  <si>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</si>
  <si>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</si>
  <si>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</si>
  <si>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</si>
  <si>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</si>
  <si>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</si>
  <si>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</si>
  <si>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</si>
  <si>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</si>
  <si>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</si>
  <si>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</si>
  <si>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</si>
  <si>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</si>
  <si>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</si>
  <si>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</si>
  <si>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</si>
  <si>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</si>
  <si>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</si>
  <si>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</si>
  <si>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</si>
  <si>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</si>
  <si>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</si>
  <si>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</si>
  <si>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</si>
  <si>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</si>
  <si>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</si>
  <si>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</si>
  <si>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</si>
  <si>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</si>
  <si>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</si>
  <si>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</si>
  <si>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</si>
  <si>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</si>
  <si>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</si>
  <si>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</si>
  <si>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</si>
  <si>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</si>
  <si>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</si>
  <si>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</si>
  <si>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</si>
  <si>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</si>
  <si>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</si>
  <si>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</si>
  <si>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</si>
  <si>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</si>
  <si>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</si>
  <si>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</si>
  <si>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</si>
  <si>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</si>
  <si>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</si>
  <si>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</si>
  <si>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</si>
  <si>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</si>
  <si>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</si>
  <si>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</si>
  <si>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</si>
  <si>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</si>
  <si>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</si>
  <si>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</si>
  <si>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</si>
  <si>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</si>
  <si>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</si>
  <si>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</si>
  <si>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</si>
  <si>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</si>
  <si>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</si>
  <si>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</si>
  <si>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</si>
  <si>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</si>
  <si>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</si>
  <si>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</si>
  <si>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</si>
  <si>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</si>
  <si>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</si>
  <si>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</si>
  <si>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</si>
  <si>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</si>
  <si>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</si>
  <si>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</si>
  <si>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</si>
  <si>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</si>
  <si>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</si>
  <si>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</si>
  <si>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</si>
  <si>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</si>
  <si>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</si>
  <si>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</si>
  <si>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</si>
  <si>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</si>
  <si>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</si>
  <si>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</si>
  <si>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</si>
  <si>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</si>
  <si>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</si>
  <si>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</si>
  <si>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</si>
  <si>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</si>
  <si>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</si>
  <si>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</si>
  <si>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</si>
  <si>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</si>
  <si>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</si>
  <si>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</si>
  <si>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</si>
  <si>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</si>
  <si>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</si>
  <si>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</si>
  <si>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</si>
  <si>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</si>
  <si>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</si>
  <si>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</si>
  <si>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</si>
  <si>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</si>
  <si>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</si>
  <si>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</si>
  <si>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</si>
  <si>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</si>
  <si>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</si>
  <si>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</si>
  <si>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</si>
  <si>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</si>
  <si>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</si>
  <si>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</si>
  <si>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</si>
  <si>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</si>
  <si>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</si>
  <si>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</si>
  <si>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</si>
  <si>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</si>
  <si>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</si>
  <si>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</si>
  <si>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</si>
  <si>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</si>
  <si>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</si>
  <si>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</si>
  <si>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</si>
  <si>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</si>
  <si>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</si>
  <si>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</si>
  <si>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</si>
  <si>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</si>
  <si>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</si>
  <si>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</si>
  <si>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</si>
  <si>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</si>
  <si>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</si>
  <si>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</si>
  <si>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</si>
  <si>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</si>
  <si>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</si>
  <si>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</si>
  <si>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</si>
  <si>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</si>
  <si>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</si>
  <si>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</si>
  <si>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</si>
  <si>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</si>
  <si>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</si>
  <si>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</si>
  <si>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</si>
  <si>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</si>
  <si>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</si>
  <si>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</si>
  <si>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</si>
  <si>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</si>
  <si>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</si>
  <si>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</si>
  <si>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</si>
  <si>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</si>
  <si>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</si>
  <si>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</si>
  <si>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</si>
  <si>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</si>
  <si>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</si>
  <si>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</si>
  <si>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</si>
  <si>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</si>
  <si>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</si>
  <si>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</si>
  <si>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</si>
  <si>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</si>
  <si>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</si>
  <si>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</si>
  <si>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</si>
  <si>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</si>
  <si>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</si>
  <si>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</si>
  <si>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</si>
  <si>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</si>
  <si>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</si>
  <si>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</si>
  <si>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</si>
  <si>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</si>
  <si>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</si>
  <si>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</si>
  <si>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</si>
  <si>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</si>
  <si>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</si>
  <si>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</si>
  <si>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</si>
  <si>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</si>
  <si>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</si>
  <si>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</si>
  <si>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</si>
  <si>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</si>
  <si>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</si>
  <si>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</si>
  <si>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</si>
  <si>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</si>
  <si>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</si>
  <si>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</si>
  <si>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</si>
  <si>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</si>
  <si>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</si>
  <si>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</si>
  <si>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</si>
  <si>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</si>
  <si>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</si>
  <si>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</si>
  <si>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</si>
  <si>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</si>
  <si>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</si>
  <si>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</si>
  <si>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</si>
  <si>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</si>
  <si>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</si>
  <si>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</si>
  <si>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</si>
  <si>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</si>
  <si>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</si>
  <si>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</si>
  <si>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</si>
  <si>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</si>
  <si>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</si>
  <si>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</si>
  <si>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</si>
  <si>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</si>
  <si>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</si>
  <si>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</si>
  <si>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</si>
  <si>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</si>
  <si>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</si>
  <si>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</si>
  <si>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</si>
  <si>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</si>
  <si>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</si>
  <si>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</si>
  <si>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</si>
  <si>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</si>
  <si>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</si>
  <si>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</si>
  <si>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</si>
  <si>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</si>
  <si>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</si>
  <si>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</si>
  <si>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</si>
  <si>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</si>
  <si>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</si>
  <si>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</si>
  <si>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</si>
  <si>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</si>
  <si>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</si>
  <si>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</si>
  <si>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</si>
  <si>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</si>
  <si>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</si>
  <si>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</si>
  <si>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</si>
  <si>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</si>
  <si>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</si>
  <si>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</si>
  <si>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</si>
  <si>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</si>
  <si>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</si>
  <si>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</si>
  <si>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</si>
  <si>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</si>
  <si>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</si>
  <si>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</si>
  <si>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</si>
  <si>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</si>
  <si>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</si>
  <si>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</si>
  <si>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</si>
  <si>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</si>
  <si>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</si>
  <si>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</si>
  <si>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</si>
  <si>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</si>
  <si>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</si>
  <si>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</si>
  <si>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</si>
  <si>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</si>
  <si>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</si>
  <si>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</si>
  <si>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</si>
  <si>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</si>
  <si>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</si>
  <si>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</si>
  <si>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</si>
  <si>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</si>
  <si>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</si>
  <si>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</si>
  <si>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</si>
  <si>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</si>
  <si>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</si>
  <si>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</si>
  <si>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</si>
  <si>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</si>
  <si>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</si>
  <si>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</si>
  <si>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</si>
  <si>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</si>
  <si>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</si>
  <si>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</si>
  <si>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</si>
  <si>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</si>
  <si>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</si>
  <si>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</si>
  <si>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</si>
  <si>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</si>
  <si>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</si>
  <si>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</si>
  <si>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</si>
  <si>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</si>
  <si>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</si>
  <si>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</si>
  <si>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</si>
  <si>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</si>
  <si>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</si>
  <si>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</si>
  <si>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</si>
  <si>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</si>
  <si>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</si>
  <si>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</si>
  <si>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</si>
  <si>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</si>
  <si>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</si>
  <si>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</si>
  <si>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</si>
  <si>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</si>
  <si>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</si>
  <si>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</si>
  <si>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</si>
  <si>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</si>
  <si>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</si>
  <si>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</si>
  <si>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</si>
  <si>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</si>
  <si>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</si>
  <si>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</si>
  <si>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</si>
  <si>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</si>
  <si>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</si>
  <si>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</si>
  <si>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</si>
  <si>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</si>
  <si>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</si>
  <si>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</si>
  <si>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</si>
  <si>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</si>
  <si>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</si>
  <si>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</si>
  <si>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</si>
  <si>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</si>
  <si>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</si>
  <si>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</si>
  <si>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</si>
  <si>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</si>
  <si>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</si>
  <si>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</si>
  <si>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</si>
  <si>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</si>
  <si>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</si>
  <si>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</si>
  <si>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</si>
  <si>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</si>
  <si>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</si>
  <si>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</si>
  <si>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</si>
  <si>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</si>
  <si>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</si>
  <si>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</si>
  <si>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</si>
  <si>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</si>
  <si>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</si>
  <si>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</si>
  <si>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</si>
  <si>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</si>
  <si>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</si>
  <si>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</si>
  <si>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</si>
  <si>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</si>
  <si>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</si>
  <si>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</si>
  <si>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</si>
  <si>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</si>
  <si>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</si>
  <si>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</si>
  <si>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</si>
  <si>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</si>
  <si>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</si>
  <si>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</si>
  <si>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</si>
  <si>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</si>
  <si>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</si>
  <si>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</si>
  <si>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</si>
  <si>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</si>
  <si>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</si>
  <si>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</si>
  <si>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</si>
  <si>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</si>
  <si>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</si>
  <si>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</si>
  <si>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</si>
  <si>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</si>
  <si>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</si>
  <si>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</si>
  <si>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</si>
  <si>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</si>
  <si>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</si>
  <si>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</si>
  <si>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</si>
  <si>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</si>
  <si>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</si>
  <si>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</si>
  <si>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</si>
  <si>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</si>
  <si>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</si>
  <si>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</si>
  <si>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</si>
  <si>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</si>
  <si>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</si>
  <si>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</si>
  <si>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</si>
  <si>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</si>
  <si>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</si>
  <si>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</si>
  <si>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</si>
  <si>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</si>
  <si>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</si>
  <si>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</si>
  <si>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</si>
  <si>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</si>
  <si>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</si>
  <si>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</si>
  <si>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</si>
  <si>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</si>
  <si>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</si>
  <si>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</si>
  <si>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</si>
  <si>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</si>
  <si>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</si>
  <si>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</si>
  <si>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</si>
  <si>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</si>
  <si>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</si>
  <si>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</si>
  <si>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</si>
  <si>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</si>
  <si>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</si>
  <si>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</si>
  <si>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</si>
  <si>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</si>
  <si>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</si>
  <si>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</si>
  <si>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</si>
  <si>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</si>
  <si>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</si>
  <si>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</si>
  <si>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</si>
  <si>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</si>
  <si>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</si>
  <si>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</si>
  <si>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</si>
  <si>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</si>
  <si>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</si>
  <si>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</si>
  <si>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</si>
  <si>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</si>
  <si>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</si>
  <si>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</si>
  <si>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</si>
  <si>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</si>
  <si>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</si>
  <si>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</si>
  <si>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</si>
  <si>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</si>
  <si>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</si>
  <si>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</si>
  <si>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</si>
  <si>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</si>
  <si>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</si>
  <si>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</si>
  <si>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</si>
  <si>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</si>
  <si>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</si>
  <si>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</si>
  <si>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</si>
  <si>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</si>
  <si>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</si>
  <si>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</si>
  <si>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</si>
  <si>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</si>
  <si>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</si>
  <si>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</si>
  <si>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</si>
  <si>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</si>
  <si>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</si>
  <si>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</si>
  <si>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</si>
  <si>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</si>
  <si>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</si>
  <si>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</si>
  <si>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</si>
  <si>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</si>
  <si>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</si>
  <si>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</si>
  <si>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</si>
  <si>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</si>
  <si>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</si>
  <si>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</si>
  <si>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</si>
  <si>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</si>
  <si>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</si>
  <si>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</si>
  <si>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</si>
  <si>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</si>
  <si>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</si>
  <si>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</si>
  <si>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</si>
  <si>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</si>
  <si>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</si>
  <si>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</si>
  <si>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</si>
  <si>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</si>
  <si>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</si>
  <si>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</si>
  <si>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</si>
  <si>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</si>
  <si>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</si>
  <si>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</si>
  <si>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</si>
  <si>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</si>
  <si>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</si>
  <si>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</si>
  <si>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</si>
  <si>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</si>
  <si>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</si>
  <si>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</si>
  <si>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</si>
  <si>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</si>
  <si>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</si>
  <si>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</si>
  <si>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</si>
  <si>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</si>
  <si>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</si>
  <si>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</si>
  <si>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</si>
  <si>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</si>
  <si>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</si>
  <si>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</si>
  <si>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</si>
  <si>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</si>
  <si>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</si>
  <si>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</si>
  <si>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</si>
  <si>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</si>
  <si>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</si>
  <si>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</si>
  <si>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</si>
  <si>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</si>
  <si>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</si>
  <si>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</si>
  <si>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</si>
  <si>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</si>
  <si>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</si>
  <si>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</si>
  <si>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</si>
  <si>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</si>
  <si>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</si>
  <si>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</si>
  <si>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</si>
  <si>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</si>
  <si>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</si>
  <si>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</si>
  <si>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</si>
  <si>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</si>
  <si>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</si>
  <si>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</si>
  <si>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</si>
  <si>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</si>
  <si>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</si>
  <si>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</si>
  <si>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</si>
  <si>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</si>
  <si>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</si>
  <si>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</si>
  <si>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</si>
  <si>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</si>
  <si>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</si>
  <si>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</si>
  <si>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</si>
  <si>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</si>
  <si>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</si>
  <si>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</si>
  <si>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</si>
  <si>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</si>
  <si>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</si>
  <si>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</si>
  <si>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</si>
  <si>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</si>
  <si>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</si>
  <si>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</si>
  <si>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</si>
  <si>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</si>
  <si>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</si>
  <si>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</si>
  <si>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</si>
  <si>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</si>
  <si>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</si>
  <si>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</si>
  <si>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</si>
  <si>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</si>
  <si>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</si>
  <si>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</si>
  <si>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</si>
  <si>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</si>
  <si>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</si>
  <si>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</si>
  <si>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</si>
  <si>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</si>
  <si>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</si>
  <si>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</si>
  <si>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</si>
  <si>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</si>
  <si>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</si>
  <si>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</si>
  <si>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</si>
  <si>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</si>
  <si>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</si>
  <si>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</si>
  <si>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</si>
  <si>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</si>
  <si>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</si>
  <si>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</si>
  <si>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</si>
  <si>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</si>
  <si>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</si>
  <si>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</si>
  <si>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</si>
  <si>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</si>
  <si>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</si>
  <si>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</si>
  <si>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</si>
  <si>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</si>
  <si>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</si>
  <si>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</si>
  <si>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</si>
  <si>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</si>
  <si>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</si>
  <si>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</si>
  <si>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</si>
  <si>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</si>
  <si>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</si>
  <si>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</si>
  <si>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</si>
  <si>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</si>
  <si>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</si>
  <si>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</si>
  <si>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</si>
  <si>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</si>
  <si>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</si>
  <si>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</si>
  <si>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</si>
  <si>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</si>
  <si>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</si>
  <si>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</si>
  <si>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</si>
  <si>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</si>
  <si>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</si>
  <si>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</si>
  <si>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</si>
  <si>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</si>
  <si>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</si>
  <si>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</si>
  <si>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</si>
  <si>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</si>
  <si>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</si>
  <si>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</si>
  <si>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</si>
  <si>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</si>
  <si>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</si>
  <si>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</si>
  <si>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</si>
  <si>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</si>
  <si>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</si>
  <si>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</si>
  <si>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</si>
  <si>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</si>
  <si>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</si>
  <si>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</si>
  <si>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</si>
  <si>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</si>
  <si>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</si>
  <si>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</si>
  <si>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</si>
  <si>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</si>
  <si>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</si>
  <si>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</si>
  <si>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</si>
  <si>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</si>
  <si>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</si>
  <si>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</si>
  <si>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</si>
  <si>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</si>
  <si>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</si>
  <si>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</si>
  <si>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</si>
  <si>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</si>
  <si>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</si>
  <si>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</si>
  <si>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</si>
  <si>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</si>
  <si>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</si>
  <si>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</si>
  <si>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</si>
  <si>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</si>
  <si>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</si>
  <si>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</si>
  <si>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</si>
  <si>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</si>
  <si>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</si>
  <si>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</si>
  <si>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</si>
  <si>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</si>
  <si>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</si>
  <si>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</si>
  <si>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</si>
  <si>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</si>
  <si>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</si>
  <si>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</si>
  <si>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</si>
  <si>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</si>
  <si>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</si>
  <si>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</si>
  <si>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</si>
  <si>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</si>
  <si>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</si>
  <si>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</si>
  <si>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</si>
  <si>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</si>
  <si>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</si>
  <si>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</si>
  <si>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</si>
  <si>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</si>
  <si>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</si>
  <si>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</si>
  <si>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</si>
  <si>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</si>
  <si>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</si>
  <si>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</si>
  <si>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</si>
  <si>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</si>
  <si>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</si>
  <si>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</si>
  <si>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</si>
  <si>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</si>
  <si>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</si>
  <si>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</si>
  <si>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</si>
  <si>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</si>
  <si>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</si>
  <si>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</si>
  <si>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</si>
  <si>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</si>
  <si>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</si>
  <si>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</si>
  <si>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</si>
  <si>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</si>
  <si>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</si>
  <si>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</si>
  <si>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</si>
  <si>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</si>
  <si>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</si>
  <si>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</si>
  <si>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</si>
  <si>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</si>
  <si>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</si>
  <si>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</si>
  <si>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</si>
  <si>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</si>
  <si>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</si>
  <si>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</si>
  <si>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</si>
  <si>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</si>
  <si>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</si>
  <si>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</si>
  <si>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</si>
  <si>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</si>
  <si>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</si>
  <si>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</si>
  <si>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</si>
  <si>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</si>
  <si>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</si>
  <si>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</si>
  <si>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</si>
  <si>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</si>
  <si>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</si>
  <si>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</si>
  <si>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</si>
  <si>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</si>
  <si>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</si>
  <si>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</si>
  <si>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</si>
  <si>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</si>
  <si>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</si>
  <si>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</si>
  <si>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</si>
  <si>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</si>
  <si>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</si>
  <si>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</si>
  <si>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</si>
  <si>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</si>
  <si>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</si>
  <si>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</si>
  <si>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</si>
  <si>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</si>
  <si>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</si>
  <si>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</si>
  <si>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</si>
  <si>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</si>
  <si>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</si>
  <si>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</si>
  <si>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</si>
  <si>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</si>
  <si>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</si>
  <si>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</si>
  <si>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</si>
  <si>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</si>
  <si>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</si>
  <si>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</si>
  <si>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</si>
  <si>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</si>
  <si>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</si>
  <si>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</si>
  <si>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</si>
  <si>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</si>
  <si>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</si>
  <si>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</si>
  <si>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</si>
  <si>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</si>
  <si>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</si>
  <si>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</si>
  <si>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</si>
  <si>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</si>
  <si>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</si>
  <si>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</si>
  <si>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</si>
  <si>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</si>
  <si>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</si>
  <si>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</si>
  <si>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</si>
  <si>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</si>
  <si>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</si>
  <si>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</si>
  <si>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</si>
  <si>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</si>
  <si>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</si>
  <si>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</si>
  <si>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</si>
  <si>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</si>
  <si>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</si>
  <si>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</si>
  <si>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</si>
  <si>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</si>
  <si>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</si>
  <si>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</si>
  <si>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</si>
  <si>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</si>
  <si>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</si>
  <si>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</si>
  <si>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</si>
  <si>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</si>
  <si>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</si>
  <si>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</si>
  <si>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</si>
  <si>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</si>
  <si>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</si>
  <si>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</si>
  <si>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</si>
  <si>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</si>
  <si>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</si>
  <si>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</si>
  <si>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</si>
  <si>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</si>
  <si>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</si>
  <si>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</si>
  <si>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</si>
  <si>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</si>
  <si>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</si>
  <si>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</si>
  <si>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</si>
  <si>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</si>
  <si>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</si>
  <si>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</si>
  <si>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</si>
  <si>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</si>
  <si>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</si>
  <si>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</si>
  <si>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</si>
  <si>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</si>
  <si>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</si>
  <si>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</si>
  <si>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</si>
  <si>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</si>
  <si>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</si>
  <si>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</si>
  <si>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</si>
  <si>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</si>
  <si>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</si>
  <si>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</si>
  <si>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</si>
  <si>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</si>
  <si>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</si>
  <si>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</si>
  <si>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</si>
  <si>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</si>
  <si>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</si>
  <si>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</si>
  <si>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</si>
  <si>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</si>
  <si>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</si>
  <si>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</si>
  <si>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</si>
  <si>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</si>
  <si>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</si>
  <si>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</si>
  <si>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</si>
  <si>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</si>
  <si>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</si>
  <si>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</si>
  <si>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</si>
  <si>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</si>
  <si>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</si>
  <si>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</si>
  <si>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</si>
  <si>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</si>
  <si>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</si>
  <si>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</si>
  <si>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</si>
  <si>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</si>
  <si>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</si>
  <si>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</si>
  <si>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</si>
  <si>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</si>
  <si>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</si>
  <si>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</si>
  <si>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</si>
  <si>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</si>
  <si>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</si>
  <si>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</si>
  <si>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</si>
  <si>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</si>
  <si>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</si>
  <si>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</si>
  <si>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</si>
  <si>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</si>
  <si>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</si>
  <si>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</si>
  <si>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</si>
  <si>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</si>
  <si>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</si>
  <si>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</si>
  <si>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</si>
  <si>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</si>
  <si>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</si>
  <si>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</si>
  <si>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</si>
  <si>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</si>
  <si>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</si>
  <si>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</si>
  <si>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</si>
  <si>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</si>
  <si>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</si>
  <si>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</si>
  <si>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</si>
  <si>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</si>
  <si>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</si>
  <si>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</si>
  <si>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</si>
  <si>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</si>
  <si>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</si>
  <si>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</si>
  <si>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</si>
  <si>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</si>
  <si>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</si>
  <si>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</si>
  <si>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</si>
  <si>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</si>
  <si>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</si>
  <si>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</si>
  <si>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</si>
  <si>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</si>
  <si>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</si>
  <si>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</si>
  <si>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</si>
  <si>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</si>
  <si>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</si>
  <si>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</si>
  <si>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</si>
  <si>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</si>
  <si>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</si>
  <si>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</si>
  <si>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</si>
  <si>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</si>
  <si>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</si>
  <si>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</si>
  <si>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</si>
  <si>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</si>
  <si>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</si>
  <si>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</si>
  <si>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</si>
  <si>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</si>
  <si>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</si>
  <si>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</si>
  <si>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</si>
  <si>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</si>
  <si>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</si>
  <si>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</si>
  <si>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</si>
  <si>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</si>
  <si>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</si>
  <si>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</si>
  <si>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</si>
  <si>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</si>
  <si>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</si>
  <si>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</si>
  <si>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</si>
  <si>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</si>
  <si>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</si>
  <si>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</si>
  <si>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</si>
  <si>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</si>
  <si>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</si>
  <si>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</si>
  <si>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</si>
  <si>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</si>
  <si>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</si>
  <si>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</si>
  <si>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</si>
  <si>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</si>
  <si>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</si>
  <si>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</si>
  <si>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</si>
  <si>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</si>
  <si>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</si>
  <si>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</si>
  <si>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</si>
  <si>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</si>
  <si>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</si>
  <si>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</si>
  <si>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</si>
  <si>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</si>
  <si>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</si>
  <si>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</si>
  <si>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</si>
  <si>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</si>
  <si>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</si>
  <si>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</si>
  <si>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</si>
  <si>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</si>
  <si>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</si>
  <si>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</si>
  <si>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</si>
  <si>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</si>
  <si>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</si>
  <si>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</si>
  <si>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</si>
  <si>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</si>
  <si>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</si>
  <si>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</si>
  <si>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</si>
  <si>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</si>
  <si>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</si>
  <si>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</si>
  <si>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</si>
  <si>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</si>
  <si>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</si>
  <si>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</si>
  <si>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</si>
  <si>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</si>
  <si>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</si>
  <si>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</si>
  <si>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</si>
  <si>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</si>
  <si>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</si>
  <si>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</si>
  <si>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</si>
  <si>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</si>
  <si>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</si>
  <si>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</si>
  <si>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</si>
  <si>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</si>
  <si>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</si>
  <si>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</si>
  <si>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</si>
  <si>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</si>
  <si>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</si>
  <si>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</si>
  <si>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</si>
  <si>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</si>
  <si>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</si>
  <si>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</si>
  <si>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</si>
  <si>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</si>
  <si>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</si>
  <si>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</si>
  <si>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</si>
  <si>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</si>
  <si>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</si>
  <si>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</si>
  <si>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</si>
  <si>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</si>
  <si>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</si>
  <si>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</si>
  <si>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</si>
  <si>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</si>
  <si>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</si>
  <si>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</si>
  <si>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</si>
  <si>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</si>
  <si>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</si>
  <si>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</si>
  <si>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</si>
  <si>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</si>
  <si>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</si>
  <si>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</si>
  <si>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</si>
  <si>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</si>
  <si>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</si>
  <si>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</si>
  <si>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</si>
  <si>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</si>
  <si>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</si>
  <si>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</si>
  <si>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</si>
  <si>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</si>
  <si>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</si>
  <si>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</si>
  <si>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</si>
  <si>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</si>
  <si>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</si>
  <si>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</si>
  <si>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</si>
  <si>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</si>
  <si>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</si>
  <si>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</si>
  <si>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</si>
  <si>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</si>
  <si>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</si>
  <si>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</si>
  <si>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</si>
  <si>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</si>
  <si>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</si>
  <si>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</si>
  <si>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</si>
  <si>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</si>
  <si>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</si>
  <si>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</si>
  <si>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</si>
  <si>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</si>
  <si>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</si>
  <si>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</si>
  <si>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</si>
  <si>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</si>
  <si>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</si>
  <si>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</si>
  <si>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</si>
  <si>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</si>
  <si>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</si>
  <si>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</si>
  <si>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</si>
  <si>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</si>
  <si>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</si>
  <si>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</si>
  <si>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</si>
  <si>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</si>
  <si>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</si>
  <si>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</si>
  <si>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</si>
  <si>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</si>
  <si>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</si>
  <si>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</si>
  <si>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</si>
  <si>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</si>
  <si>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</si>
  <si>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</si>
  <si>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</si>
  <si>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</si>
  <si>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</si>
  <si>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</si>
  <si>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</si>
  <si>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</si>
  <si>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</si>
  <si>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</si>
  <si>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</si>
  <si>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</si>
  <si>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</si>
  <si>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</si>
  <si>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</si>
  <si>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</si>
  <si>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</si>
  <si>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</si>
  <si>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</si>
  <si>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</si>
  <si>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</si>
  <si>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</si>
  <si>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</si>
  <si>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</si>
  <si>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</si>
  <si>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</si>
  <si>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</si>
  <si>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</si>
  <si>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</si>
  <si>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</si>
  <si>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</si>
  <si>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</si>
  <si>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</si>
  <si>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</si>
  <si>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</si>
  <si>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</si>
  <si>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</si>
  <si>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</si>
  <si>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</si>
  <si>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</si>
  <si>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</si>
  <si>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</si>
  <si>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</si>
  <si>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</si>
  <si>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</si>
  <si>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</si>
  <si>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</si>
  <si>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</si>
  <si>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</si>
  <si>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</si>
  <si>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</si>
  <si>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</si>
  <si>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</si>
  <si>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</si>
  <si>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</si>
  <si>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</si>
  <si>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</si>
  <si>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</si>
  <si>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</si>
  <si>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</si>
  <si>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</si>
  <si>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</si>
  <si>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</si>
  <si>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</si>
  <si>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</si>
  <si>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</si>
  <si>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</si>
  <si>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</si>
  <si>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</si>
  <si>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</si>
  <si>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</si>
  <si>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</si>
  <si>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</si>
  <si>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</si>
  <si>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</si>
  <si>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</si>
  <si>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</si>
  <si>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</si>
  <si>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</si>
  <si>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</si>
  <si>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</si>
  <si>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</si>
  <si>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</si>
  <si>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</si>
  <si>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</si>
  <si>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</si>
  <si>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</si>
  <si>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</si>
  <si>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</si>
  <si>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</si>
  <si>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</si>
  <si>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</si>
  <si>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</si>
  <si>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</si>
  <si>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</si>
  <si>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</si>
  <si>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</si>
  <si>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</si>
  <si>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</si>
  <si>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</si>
  <si>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</si>
  <si>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</si>
  <si>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</si>
  <si>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</si>
  <si>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</si>
  <si>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</si>
  <si>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</si>
  <si>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</si>
  <si>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</si>
  <si>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</si>
  <si>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</si>
  <si>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</si>
  <si>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</si>
  <si>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</si>
  <si>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</si>
  <si>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</si>
  <si>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</si>
  <si>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</si>
  <si>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</si>
  <si>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</si>
  <si>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</si>
  <si>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</si>
  <si>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</si>
  <si>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</si>
  <si>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</si>
  <si>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</si>
  <si>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</si>
  <si>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</si>
  <si>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</si>
  <si>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</si>
  <si>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</si>
  <si>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</si>
  <si>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</si>
  <si>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</si>
  <si>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</si>
  <si>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</si>
  <si>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</si>
  <si>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</si>
  <si>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</si>
  <si>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</si>
  <si>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</si>
  <si>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</si>
  <si>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</si>
  <si>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</si>
  <si>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</si>
  <si>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</si>
  <si>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</si>
  <si>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</si>
  <si>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</si>
  <si>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</si>
  <si>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</si>
  <si>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</si>
  <si>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</si>
  <si>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</si>
  <si>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</si>
  <si>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</si>
  <si>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</si>
  <si>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</si>
  <si>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</si>
  <si>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</si>
  <si>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</si>
  <si>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</si>
  <si>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</si>
  <si>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</si>
  <si>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</si>
  <si>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</si>
  <si>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</si>
  <si>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</si>
  <si>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</si>
  <si>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</si>
  <si>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</si>
  <si>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</si>
  <si>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</si>
  <si>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</si>
  <si>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</si>
  <si>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</si>
  <si>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</si>
  <si>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</si>
  <si>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</si>
  <si>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</si>
  <si>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</si>
  <si>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</si>
  <si>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</si>
  <si>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</si>
  <si>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</si>
  <si>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</si>
  <si>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</si>
  <si>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</si>
  <si>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</si>
  <si>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</si>
  <si>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</si>
  <si>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</si>
  <si>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</si>
  <si>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</si>
  <si>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</si>
  <si>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</si>
  <si>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</si>
  <si>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</si>
  <si>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</si>
  <si>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</si>
  <si>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</si>
  <si>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</si>
  <si>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</si>
  <si>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</si>
  <si>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</si>
  <si>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</si>
  <si>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</si>
  <si>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</si>
  <si>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</si>
  <si>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</si>
  <si>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</si>
  <si>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</si>
  <si>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</si>
  <si>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</si>
  <si>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</si>
  <si>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</si>
  <si>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</si>
  <si>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</si>
  <si>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</si>
  <si>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</si>
  <si>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</si>
  <si>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</si>
  <si>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</si>
  <si>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</si>
  <si>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</si>
  <si>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</si>
  <si>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</si>
  <si>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</si>
  <si>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</si>
  <si>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</si>
  <si>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</si>
  <si>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</si>
  <si>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</si>
  <si>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</si>
  <si>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</si>
  <si>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</si>
  <si>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</si>
  <si>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</si>
  <si>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</si>
  <si>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</si>
  <si>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</si>
  <si>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</si>
  <si>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</si>
  <si>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</si>
  <si>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</si>
  <si>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</si>
  <si>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</si>
  <si>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</si>
  <si>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</si>
  <si>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</si>
  <si>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</si>
  <si>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</si>
  <si>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</si>
  <si>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</si>
  <si>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</si>
  <si>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</si>
  <si>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</si>
  <si>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</si>
  <si>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</si>
  <si>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</si>
  <si>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</si>
  <si>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</si>
  <si>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</si>
  <si>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</si>
  <si>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</si>
  <si>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</si>
  <si>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</si>
  <si>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</si>
  <si>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</si>
  <si>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</si>
  <si>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</si>
  <si>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</si>
  <si>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</si>
  <si>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</si>
  <si>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</si>
  <si>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</si>
  <si>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</si>
  <si>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</si>
  <si>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</si>
  <si>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</si>
  <si>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</si>
  <si>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</si>
  <si>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</si>
  <si>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</si>
  <si>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</si>
  <si>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</si>
  <si>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</si>
  <si>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</si>
  <si>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</si>
  <si>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</si>
  <si>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</si>
  <si>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</si>
  <si>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</si>
  <si>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</si>
  <si>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</si>
  <si>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</si>
  <si>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</si>
  <si>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</si>
  <si>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</si>
  <si>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</si>
  <si>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</si>
  <si>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</si>
  <si>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</si>
  <si>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</si>
  <si>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</si>
  <si>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</si>
  <si>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</si>
  <si>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</si>
  <si>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</si>
  <si>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</si>
  <si>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</si>
  <si>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</si>
  <si>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</si>
  <si>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</si>
  <si>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</si>
  <si>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</si>
  <si>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</si>
  <si>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</si>
  <si>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</si>
  <si>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</si>
  <si>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</si>
  <si>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</si>
  <si>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</si>
  <si>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</si>
  <si>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</si>
  <si>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</si>
  <si>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</si>
  <si>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</si>
  <si>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</si>
  <si>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</si>
  <si>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</si>
  <si>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</si>
  <si>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</si>
  <si>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</si>
  <si>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</si>
  <si>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</si>
  <si>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</si>
  <si>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</si>
  <si>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</si>
  <si>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</si>
  <si>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</si>
  <si>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</si>
  <si>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</si>
  <si>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</si>
  <si>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</si>
  <si>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</si>
  <si>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</si>
  <si>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</si>
  <si>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</si>
  <si>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</si>
  <si>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</si>
  <si>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</si>
  <si>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</si>
  <si>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</si>
  <si>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</si>
  <si>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</si>
  <si>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</si>
  <si>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</si>
  <si>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</si>
  <si>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</si>
  <si>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</si>
  <si>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</si>
  <si>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</si>
  <si>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</si>
  <si>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</si>
  <si>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</si>
  <si>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</si>
  <si>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</si>
  <si>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</si>
  <si>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</si>
  <si>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</si>
  <si>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</si>
  <si>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</si>
  <si>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</si>
  <si>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</si>
  <si>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</si>
  <si>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</si>
  <si>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</si>
  <si>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</si>
  <si>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</si>
  <si>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</si>
  <si>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</si>
  <si>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</si>
  <si>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</si>
  <si>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</si>
  <si>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</si>
  <si>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</si>
  <si>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</si>
  <si>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</si>
  <si>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</si>
  <si>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</si>
  <si>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</si>
  <si>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</si>
  <si>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</si>
  <si>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</si>
  <si>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</si>
  <si>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</si>
  <si>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</si>
  <si>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</si>
  <si>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</si>
  <si>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</si>
  <si>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</si>
  <si>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</si>
  <si>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</si>
  <si>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</si>
  <si>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</si>
  <si>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</si>
  <si>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</si>
  <si>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</si>
  <si>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</si>
  <si>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</si>
  <si>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</si>
  <si>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</si>
  <si>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</si>
  <si>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</si>
  <si>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</si>
  <si>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</si>
  <si>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</si>
  <si>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</si>
  <si>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</si>
  <si>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</si>
  <si>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</si>
  <si>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</si>
  <si>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</si>
  <si>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</si>
  <si>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</si>
  <si>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</si>
  <si>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</si>
  <si>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</si>
  <si>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</si>
  <si>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</si>
  <si>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</si>
  <si>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</si>
  <si>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</si>
  <si>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</si>
  <si>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</si>
  <si>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</si>
  <si>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</si>
  <si>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</si>
  <si>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</si>
  <si>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</si>
  <si>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</si>
  <si>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</si>
  <si>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</si>
  <si>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</si>
  <si>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</si>
  <si>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</si>
  <si>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</si>
  <si>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</si>
  <si>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</si>
  <si>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</si>
  <si>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</si>
  <si>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</si>
  <si>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</si>
  <si>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</si>
  <si>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</si>
  <si>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</si>
  <si>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</si>
  <si>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</si>
  <si>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</si>
  <si>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</si>
  <si>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</si>
  <si>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</si>
  <si>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</si>
  <si>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</si>
  <si>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</si>
  <si>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</si>
  <si>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</si>
  <si>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</si>
  <si>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</si>
  <si>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</si>
  <si>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</si>
  <si>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</si>
  <si>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</si>
  <si>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</si>
  <si>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</si>
  <si>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</si>
  <si>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</si>
  <si>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</si>
  <si>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</si>
  <si>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</si>
  <si>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</si>
  <si>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</si>
  <si>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</si>
  <si>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</si>
  <si>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</si>
  <si>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</si>
  <si>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</si>
  <si>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</si>
  <si>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</si>
  <si>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</si>
  <si>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</si>
  <si>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</si>
  <si>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</si>
  <si>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</si>
  <si>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</si>
  <si>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</si>
  <si>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</si>
  <si>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</si>
  <si>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</si>
  <si>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</si>
  <si>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</si>
  <si>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</si>
  <si>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</si>
  <si>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</si>
  <si>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</si>
  <si>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</si>
  <si>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</si>
  <si>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</si>
  <si>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</si>
  <si>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</si>
  <si>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</si>
  <si>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</si>
  <si>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</si>
  <si>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</si>
  <si>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</si>
  <si>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</si>
  <si>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</si>
  <si>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</si>
  <si>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</si>
  <si>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</si>
  <si>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</si>
  <si>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</si>
  <si>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</si>
  <si>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</si>
  <si>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</si>
  <si>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</si>
  <si>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</si>
  <si>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</si>
  <si>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</si>
  <si>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</si>
  <si>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</si>
  <si>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</si>
  <si>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</si>
  <si>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</si>
  <si>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</si>
  <si>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</si>
  <si>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</si>
  <si>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</si>
  <si>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</si>
  <si>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</si>
  <si>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</si>
  <si>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</si>
  <si>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</si>
  <si>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</si>
  <si>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</si>
  <si>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</si>
  <si>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</si>
  <si>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</si>
  <si>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</si>
  <si>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</si>
  <si>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</si>
  <si>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</si>
  <si>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</si>
  <si>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</si>
  <si>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</si>
  <si>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</si>
  <si>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</si>
  <si>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</si>
  <si>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</si>
  <si>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</si>
  <si>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</si>
  <si>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</si>
  <si>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</si>
  <si>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</si>
  <si>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</si>
  <si>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</si>
  <si>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</si>
  <si>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</si>
  <si>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</si>
  <si>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</si>
  <si>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</si>
  <si>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</si>
  <si>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</si>
  <si>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</si>
  <si>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</si>
  <si>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</si>
  <si>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</si>
  <si>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</si>
  <si>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</si>
  <si>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</si>
  <si>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</si>
  <si>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</si>
  <si>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</si>
  <si>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</si>
  <si>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</si>
  <si>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</si>
  <si>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</si>
  <si>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</si>
  <si>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</si>
  <si>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</si>
  <si>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</si>
  <si>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</si>
  <si>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</si>
  <si>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</si>
  <si>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</si>
  <si>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</si>
  <si>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</si>
  <si>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</si>
  <si>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</si>
  <si>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</si>
  <si>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</si>
  <si>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</si>
  <si>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</si>
  <si>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</si>
  <si>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</si>
  <si>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</si>
  <si>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</si>
  <si>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</si>
  <si>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</si>
  <si>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</si>
  <si>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</si>
  <si>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</si>
  <si>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</si>
  <si>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</si>
  <si>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</si>
  <si>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</si>
  <si>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</si>
  <si>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</si>
  <si>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</si>
  <si>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</si>
  <si>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</si>
  <si>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</si>
  <si>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</si>
  <si>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</si>
  <si>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</si>
  <si>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</si>
  <si>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</si>
  <si>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</si>
  <si>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</si>
  <si>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</si>
  <si>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</si>
  <si>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</si>
  <si>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</si>
  <si>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</si>
  <si>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</si>
  <si>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</si>
  <si>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</si>
  <si>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</si>
  <si>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</si>
  <si>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</si>
  <si>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</si>
  <si>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</si>
  <si>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</si>
  <si>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</si>
  <si>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</si>
  <si>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</si>
  <si>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</si>
  <si>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</si>
  <si>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</si>
  <si>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</si>
  <si>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</si>
  <si>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</si>
  <si>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</si>
  <si>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</si>
  <si>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</si>
  <si>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</si>
  <si>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</si>
  <si>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</si>
  <si>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</si>
  <si>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</si>
  <si>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</si>
  <si>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</si>
  <si>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</si>
  <si>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</si>
  <si>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</si>
  <si>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</si>
  <si>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</si>
  <si>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</si>
  <si>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</si>
  <si>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</si>
  <si>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</si>
  <si>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</si>
  <si>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</si>
  <si>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</si>
  <si>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</si>
  <si>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</si>
  <si>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</si>
  <si>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</si>
  <si>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</si>
  <si>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</si>
  <si>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</si>
  <si>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</si>
  <si>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</si>
  <si>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</si>
  <si>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</si>
  <si>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</si>
  <si>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</si>
  <si>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</si>
  <si>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</si>
  <si>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</si>
  <si>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</si>
  <si>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</si>
  <si>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</si>
  <si>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</si>
  <si>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</si>
  <si>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</si>
  <si>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</si>
  <si>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</si>
  <si>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</si>
  <si>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</si>
  <si>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</si>
  <si>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</si>
  <si>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</si>
  <si>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</si>
  <si>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</si>
  <si>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</si>
  <si>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</si>
  <si>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</si>
  <si>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</si>
  <si>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</si>
  <si>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</si>
  <si>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</si>
  <si>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</si>
  <si>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</si>
  <si>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</si>
  <si>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</si>
  <si>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</si>
  <si>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</si>
  <si>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</si>
  <si>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</si>
  <si>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</si>
  <si>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</si>
  <si>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</si>
  <si>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</si>
  <si>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</si>
  <si>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</si>
  <si>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</si>
  <si>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</si>
  <si>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</si>
  <si>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</si>
  <si>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</si>
  <si>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</si>
  <si>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</si>
  <si>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</si>
  <si>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</si>
  <si>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</si>
  <si>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</si>
  <si>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</si>
  <si>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</si>
  <si>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</si>
  <si>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</si>
  <si>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</si>
  <si>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</si>
  <si>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</si>
  <si>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</si>
  <si>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</si>
  <si>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</si>
  <si>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</si>
  <si>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</si>
  <si>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</si>
  <si>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</si>
  <si>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</si>
  <si>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</si>
  <si>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</si>
  <si>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</si>
  <si>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</si>
  <si>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</si>
  <si>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</si>
  <si>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</si>
  <si>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</si>
  <si>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</si>
  <si>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</si>
  <si>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</si>
  <si>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</si>
  <si>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</si>
  <si>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</si>
  <si>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</si>
  <si>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</si>
  <si>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</si>
  <si>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</si>
  <si>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</si>
  <si>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</si>
  <si>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</si>
  <si>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</si>
  <si>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</si>
  <si>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</si>
  <si>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</si>
  <si>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</si>
  <si>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</si>
  <si>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</si>
  <si>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</si>
  <si>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</si>
  <si>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</si>
  <si>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</si>
  <si>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</si>
  <si>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</si>
  <si>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</si>
  <si>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</si>
  <si>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</si>
  <si>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</si>
  <si>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</si>
  <si>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</si>
  <si>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</si>
  <si>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</si>
  <si>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</si>
  <si>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</si>
  <si>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</si>
  <si>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</si>
  <si>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</si>
  <si>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</si>
  <si>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</si>
  <si>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</si>
  <si>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</si>
  <si>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</si>
  <si>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</si>
  <si>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</si>
  <si>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</si>
  <si>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</si>
  <si>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</si>
  <si>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</si>
  <si>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</si>
  <si>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</si>
  <si>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</si>
  <si>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</si>
  <si>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</si>
  <si>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</si>
  <si>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</si>
  <si>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</si>
  <si>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</si>
  <si>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</si>
  <si>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</si>
  <si>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</si>
  <si>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</si>
  <si>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</si>
  <si>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</si>
  <si>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</si>
  <si>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</si>
  <si>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</si>
  <si>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</si>
  <si>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</si>
  <si>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</si>
  <si>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</si>
  <si>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</si>
  <si>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</si>
  <si>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</si>
  <si>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</si>
  <si>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</si>
  <si>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</si>
  <si>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</si>
  <si>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</si>
  <si>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</si>
  <si>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</si>
  <si>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</si>
  <si>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</si>
  <si>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</si>
  <si>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</si>
  <si>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</si>
  <si>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</si>
  <si>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</si>
  <si>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</si>
  <si>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</si>
  <si>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</si>
  <si>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</si>
  <si>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</si>
  <si>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</si>
  <si>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</si>
  <si>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</si>
  <si>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</si>
  <si>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</si>
  <si>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</si>
  <si>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</si>
  <si>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</si>
  <si>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</si>
  <si>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</si>
  <si>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</si>
  <si>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</si>
  <si>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</si>
  <si>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</si>
  <si>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</si>
  <si>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</si>
  <si>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</si>
  <si>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</si>
  <si>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</si>
  <si>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</si>
  <si>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</si>
  <si>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</si>
  <si>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</si>
  <si>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</si>
  <si>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</si>
  <si>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</si>
  <si>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</si>
  <si>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</si>
  <si>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</si>
  <si>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</si>
  <si>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</si>
  <si>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</si>
  <si>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</si>
  <si>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</si>
  <si>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</si>
  <si>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</si>
  <si>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</si>
  <si>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</si>
  <si>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</si>
  <si>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</si>
  <si>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</si>
  <si>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</si>
  <si>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</si>
  <si>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</si>
  <si>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</si>
  <si>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</si>
  <si>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</si>
  <si>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</si>
  <si>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</si>
  <si>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</si>
  <si>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</si>
  <si>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</si>
  <si>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</si>
  <si>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</si>
  <si>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</si>
  <si>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</si>
  <si>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</si>
  <si>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</si>
  <si>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</si>
  <si>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</si>
  <si>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</si>
  <si>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</si>
  <si>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</si>
  <si>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</si>
  <si>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</si>
  <si>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</si>
  <si>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</si>
  <si>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</si>
  <si>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</si>
  <si>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</si>
  <si>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</si>
  <si>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</si>
  <si>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</si>
  <si>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</si>
  <si>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</si>
  <si>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</si>
  <si>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</si>
  <si>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</si>
  <si>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</si>
  <si>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</si>
  <si>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</si>
  <si>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</si>
  <si>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</si>
  <si>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</si>
  <si>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</si>
  <si>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</si>
  <si>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</si>
  <si>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</si>
  <si>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</si>
  <si>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</si>
  <si>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</si>
  <si>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</si>
  <si>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</si>
  <si>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</si>
  <si>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</si>
  <si>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</si>
  <si>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</si>
  <si>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</si>
  <si>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</si>
  <si>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</si>
  <si>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</si>
  <si>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</si>
  <si>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</si>
  <si>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</si>
  <si>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</si>
  <si>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</si>
  <si>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</si>
  <si>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</si>
  <si>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</si>
  <si>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</si>
  <si>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</si>
  <si>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</si>
  <si>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</si>
  <si>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</si>
  <si>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</si>
  <si>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</si>
  <si>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</si>
  <si>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</si>
  <si>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</si>
  <si>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</si>
  <si>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</si>
  <si>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</si>
  <si>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</si>
  <si>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</si>
  <si>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</si>
  <si>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</si>
  <si>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</si>
  <si>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</si>
  <si>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</si>
  <si>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</si>
  <si>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</si>
  <si>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</si>
  <si>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</si>
  <si>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</si>
  <si>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</si>
  <si>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</si>
  <si>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</si>
  <si>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</si>
  <si>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</si>
  <si>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</si>
  <si>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</si>
  <si>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</si>
  <si>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</si>
  <si>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</si>
  <si>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</si>
  <si>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</si>
  <si>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</si>
  <si>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</si>
  <si>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</si>
  <si>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</si>
  <si>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</si>
  <si>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</si>
  <si>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</si>
  <si>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</si>
  <si>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</si>
  <si>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</si>
  <si>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</si>
  <si>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</si>
  <si>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</si>
  <si>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</si>
  <si>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</si>
  <si>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</si>
  <si>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</si>
  <si>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</si>
  <si>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</si>
  <si>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</si>
  <si>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</si>
  <si>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</si>
  <si>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</si>
  <si>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</si>
  <si>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</si>
  <si>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</si>
  <si>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</si>
  <si>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</si>
  <si>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</si>
  <si>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</si>
  <si>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</si>
  <si>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</si>
  <si>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</si>
  <si>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</si>
  <si>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</si>
  <si>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</si>
  <si>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</si>
  <si>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</si>
  <si>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</si>
  <si>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</si>
  <si>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</si>
  <si>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</si>
  <si>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</si>
  <si>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</si>
  <si>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</si>
  <si>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</si>
  <si>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</si>
  <si>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</si>
  <si>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</si>
  <si>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</si>
  <si>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</si>
  <si>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</si>
  <si>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</si>
  <si>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</si>
  <si>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</si>
  <si>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</si>
  <si>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</si>
  <si>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</si>
  <si>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</si>
  <si>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</si>
  <si>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</si>
  <si>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</si>
  <si>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</si>
  <si>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</si>
  <si>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</si>
  <si>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</si>
  <si>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</si>
  <si>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</si>
  <si>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</si>
  <si>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</si>
  <si>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</si>
  <si>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</si>
  <si>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</si>
  <si>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</si>
  <si>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</si>
  <si>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</si>
  <si>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</si>
  <si>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</si>
  <si>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</si>
  <si>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</si>
  <si>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</si>
  <si>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</si>
  <si>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</si>
  <si>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</si>
  <si>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</si>
  <si>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</si>
  <si>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</si>
  <si>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</si>
  <si>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</si>
  <si>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</si>
  <si>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</si>
  <si>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</si>
  <si>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</si>
  <si>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</si>
  <si>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</si>
  <si>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</si>
  <si>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</si>
  <si>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</si>
  <si>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</si>
  <si>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</si>
  <si>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</si>
  <si>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</si>
  <si>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</si>
  <si>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</si>
  <si>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</si>
  <si>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</si>
  <si>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</si>
  <si>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</si>
  <si>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</si>
  <si>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</si>
  <si>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</si>
  <si>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</si>
  <si>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</si>
  <si>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</si>
  <si>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</si>
  <si>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</si>
  <si>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</si>
  <si>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</si>
  <si>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</si>
  <si>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</si>
  <si>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</si>
  <si>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</si>
  <si>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</si>
  <si>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</si>
  <si>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</si>
  <si>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</si>
  <si>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</si>
  <si>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</si>
  <si>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</si>
  <si>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</si>
  <si>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</si>
  <si>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</si>
  <si>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</si>
  <si>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</si>
  <si>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</si>
  <si>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</si>
  <si>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</si>
  <si>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</si>
  <si>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</si>
  <si>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</si>
  <si>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</si>
  <si>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</si>
  <si>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</si>
  <si>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</si>
  <si>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</si>
  <si>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</si>
  <si>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</si>
  <si>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</si>
  <si>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</si>
  <si>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</si>
  <si>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</si>
  <si>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</si>
  <si>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</si>
  <si>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</si>
  <si>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</si>
  <si>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</si>
  <si>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</si>
  <si>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</si>
  <si>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</si>
  <si>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</si>
  <si>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</si>
  <si>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</si>
  <si>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</si>
  <si>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</si>
  <si>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</si>
  <si>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</si>
  <si>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</si>
  <si>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</si>
  <si>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</si>
  <si>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</si>
  <si>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</si>
  <si>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</si>
  <si>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</si>
  <si>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</si>
  <si>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</si>
  <si>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</si>
  <si>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</si>
  <si>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</si>
  <si>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</si>
  <si>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</si>
  <si>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</si>
  <si>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</si>
  <si>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</si>
  <si>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</si>
  <si>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</si>
  <si>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</si>
  <si>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</si>
  <si>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</si>
  <si>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</si>
  <si>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</si>
  <si>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</si>
  <si>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</si>
  <si>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</si>
  <si>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</si>
  <si>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</si>
  <si>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</si>
  <si>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</si>
  <si>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</si>
  <si>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</si>
  <si>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</si>
  <si>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</si>
  <si>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</si>
  <si>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</si>
  <si>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</si>
  <si>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</si>
  <si>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</si>
  <si>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</si>
  <si>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</si>
  <si>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</si>
  <si>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</si>
  <si>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</si>
  <si>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</si>
  <si>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</si>
  <si>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</si>
  <si>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</si>
  <si>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</si>
  <si>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</si>
  <si>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</si>
  <si>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</si>
  <si>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</si>
  <si>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</si>
  <si>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</si>
  <si>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</si>
  <si>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</si>
  <si>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</si>
  <si>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</si>
  <si>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</si>
  <si>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</si>
  <si>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</si>
  <si>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</si>
  <si>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</si>
  <si>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</si>
  <si>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</si>
  <si>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</si>
  <si>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</si>
  <si>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</si>
  <si>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</si>
  <si>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</si>
  <si>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</si>
  <si>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</si>
  <si>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</si>
  <si>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</si>
  <si>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</si>
  <si>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</si>
  <si>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</si>
  <si>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</si>
  <si>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</si>
  <si>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</si>
  <si>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</si>
  <si>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</si>
  <si>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</si>
  <si>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</si>
  <si>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</si>
  <si>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</si>
  <si>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</si>
  <si>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</si>
  <si>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</si>
  <si>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</si>
  <si>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</si>
  <si>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</si>
  <si>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</si>
  <si>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</si>
  <si>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</si>
  <si>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</si>
  <si>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</si>
  <si>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</si>
  <si>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</si>
  <si>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</si>
  <si>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</si>
  <si>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</si>
  <si>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</si>
  <si>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</si>
  <si>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</si>
  <si>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</si>
  <si>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</si>
  <si>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</si>
  <si>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</si>
  <si>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</si>
  <si>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</si>
  <si>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</si>
  <si>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</si>
  <si>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</si>
  <si>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</si>
  <si>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</si>
  <si>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</si>
  <si>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</si>
  <si>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</si>
  <si>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</si>
  <si>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</si>
  <si>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</si>
  <si>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</si>
  <si>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</si>
  <si>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</si>
  <si>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</si>
  <si>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</si>
  <si>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</si>
  <si>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</si>
  <si>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</si>
  <si>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</si>
  <si>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</si>
  <si>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</si>
  <si>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</si>
  <si>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</si>
  <si>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</si>
  <si>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</si>
  <si>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</si>
  <si>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</si>
  <si>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</si>
  <si>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</si>
  <si>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</si>
  <si>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</si>
  <si>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</si>
  <si>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</si>
  <si>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</si>
  <si>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</si>
  <si>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</si>
  <si>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</si>
  <si>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</si>
  <si>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</si>
  <si>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</si>
  <si>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</si>
  <si>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</si>
  <si>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</si>
  <si>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</si>
  <si>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</si>
  <si>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</si>
  <si>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</si>
  <si>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</si>
  <si>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</si>
  <si>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</si>
  <si>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</si>
  <si>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</si>
  <si>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</si>
  <si>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</si>
  <si>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</si>
  <si>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</si>
  <si>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</si>
  <si>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</si>
  <si>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</si>
  <si>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</si>
  <si>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</si>
  <si>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</si>
  <si>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</si>
  <si>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</si>
  <si>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</si>
  <si>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</si>
  <si>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</si>
  <si>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</si>
  <si>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</si>
  <si>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</si>
  <si>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</si>
  <si>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</si>
  <si>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</si>
  <si>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</si>
  <si>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</si>
  <si>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</si>
  <si>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</si>
  <si>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</si>
  <si>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</si>
  <si>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</si>
  <si>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</si>
  <si>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</si>
  <si>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</si>
  <si>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</si>
  <si>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</si>
  <si>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</si>
  <si>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</si>
  <si>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</si>
  <si>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</si>
  <si>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</si>
  <si>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</si>
  <si>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</si>
  <si>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</si>
  <si>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</si>
  <si>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</si>
  <si>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</si>
  <si>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</si>
  <si>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</si>
  <si>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</si>
  <si>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</si>
  <si>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</si>
  <si>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</si>
  <si>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</si>
  <si>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</si>
  <si>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</si>
  <si>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</si>
  <si>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</si>
  <si>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</si>
  <si>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</si>
  <si>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</si>
  <si>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</si>
  <si>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</si>
  <si>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</si>
  <si>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</si>
  <si>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</si>
  <si>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</si>
  <si>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</si>
  <si>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</si>
  <si>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</si>
  <si>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</si>
  <si>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</si>
  <si>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</si>
  <si>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</si>
  <si>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</si>
  <si>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</si>
  <si>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</si>
  <si>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</si>
  <si>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</si>
  <si>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</si>
  <si>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</si>
  <si>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</si>
  <si>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</si>
  <si>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</si>
  <si>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</si>
  <si>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</si>
  <si>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</si>
  <si>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</si>
  <si>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</si>
  <si>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</si>
  <si>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</si>
  <si>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</si>
  <si>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</si>
  <si>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</si>
  <si>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</si>
  <si>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</si>
  <si>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</si>
  <si>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</si>
  <si>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</si>
  <si>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</si>
  <si>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</si>
  <si>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</si>
  <si>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</si>
  <si>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</si>
  <si>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</si>
  <si>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</si>
  <si>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</si>
  <si>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</si>
  <si>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</si>
  <si>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</si>
  <si>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</si>
  <si>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</si>
  <si>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</si>
  <si>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</si>
  <si>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</si>
  <si>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</si>
  <si>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</si>
  <si>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</si>
  <si>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</si>
  <si>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</si>
  <si>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</si>
  <si>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</si>
  <si>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</si>
  <si>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</si>
  <si>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</si>
  <si>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</si>
  <si>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</si>
  <si>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</si>
  <si>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</si>
  <si>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</si>
  <si>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</si>
  <si>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</si>
  <si>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</si>
  <si>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</si>
  <si>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</si>
  <si>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</si>
  <si>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</si>
  <si>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</si>
  <si>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</si>
  <si>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</si>
  <si>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</si>
  <si>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</si>
  <si>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</si>
  <si>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</si>
  <si>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</si>
  <si>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</si>
  <si>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</si>
  <si>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</si>
  <si>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</si>
  <si>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</si>
  <si>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</si>
  <si>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</si>
  <si>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</si>
  <si>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</si>
  <si>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</si>
  <si>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</si>
  <si>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</si>
  <si>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</si>
  <si>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</si>
  <si>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</si>
  <si>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</si>
  <si>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</si>
  <si>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</si>
  <si>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</si>
  <si>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</si>
  <si>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</si>
  <si>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</si>
  <si>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</si>
  <si>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</si>
  <si>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</si>
  <si>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</si>
  <si>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</si>
  <si>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</si>
  <si>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</si>
  <si>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</si>
  <si>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</si>
  <si>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</si>
  <si>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</si>
  <si>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</si>
  <si>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</si>
  <si>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</si>
  <si>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</si>
  <si>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</si>
  <si>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</si>
  <si>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</si>
  <si>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</si>
  <si>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</si>
  <si>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</si>
  <si>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</si>
  <si>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</si>
  <si>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</si>
  <si>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</si>
  <si>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</si>
  <si>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</si>
  <si>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</si>
  <si>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</si>
  <si>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</si>
  <si>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</si>
  <si>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</si>
  <si>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</si>
  <si>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</si>
  <si>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</si>
  <si>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</si>
  <si>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</si>
  <si>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</si>
  <si>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</si>
  <si>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</si>
  <si>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</si>
  <si>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</si>
  <si>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</si>
  <si>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</si>
  <si>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</si>
  <si>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</si>
  <si>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</si>
  <si>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</si>
  <si>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</si>
  <si>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</si>
  <si>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</si>
  <si>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</si>
  <si>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</si>
  <si>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</si>
  <si>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</si>
  <si>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</si>
  <si>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</si>
  <si>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</si>
  <si>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</si>
  <si>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</si>
  <si>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</si>
  <si>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</si>
  <si>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</si>
  <si>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</si>
  <si>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</si>
  <si>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</si>
  <si>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</si>
  <si>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</si>
  <si>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</si>
  <si>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</si>
  <si>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</si>
  <si>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</si>
  <si>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</si>
  <si>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</si>
  <si>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</si>
  <si>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</si>
  <si>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</si>
  <si>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</si>
  <si>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</si>
  <si>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</si>
  <si>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</si>
  <si>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</si>
  <si>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</si>
  <si>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</si>
  <si>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</si>
  <si>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</si>
  <si>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</si>
  <si>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</si>
  <si>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</si>
  <si>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</si>
  <si>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</si>
  <si>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</si>
  <si>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</si>
  <si>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</si>
  <si>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</si>
  <si>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</si>
  <si>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</si>
  <si>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</si>
  <si>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</si>
  <si>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</si>
  <si>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</si>
  <si>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</si>
  <si>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</si>
  <si>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</si>
  <si>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</si>
  <si>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</si>
  <si>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</si>
  <si>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</si>
  <si>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</si>
  <si>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</si>
  <si>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</si>
  <si>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</si>
  <si>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</si>
  <si>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</si>
  <si>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</si>
  <si>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</si>
  <si>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</si>
  <si>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</si>
  <si>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</si>
  <si>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</si>
  <si>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</si>
  <si>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</si>
  <si>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</si>
  <si>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</si>
  <si>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</si>
  <si>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</si>
  <si>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</si>
  <si>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</si>
  <si>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</si>
  <si>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</si>
  <si>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</si>
  <si>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</si>
  <si>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</si>
  <si>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</si>
  <si>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</si>
  <si>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</si>
  <si>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</si>
  <si>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</si>
  <si>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</si>
  <si>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</si>
  <si>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</si>
  <si>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</si>
  <si>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</si>
  <si>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</si>
  <si>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</si>
  <si>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</si>
  <si>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</si>
  <si>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</si>
  <si>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</si>
  <si>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</si>
  <si>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</si>
  <si>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</si>
  <si>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</si>
  <si>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</si>
  <si>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</si>
  <si>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</si>
  <si>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</si>
  <si>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</si>
  <si>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</si>
  <si>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</si>
  <si>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</si>
  <si>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</si>
  <si>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</si>
  <si>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</si>
  <si>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</si>
  <si>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</si>
  <si>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</si>
  <si>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</si>
  <si>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</si>
  <si>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</si>
  <si>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</si>
  <si>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</si>
  <si>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</si>
  <si>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</si>
  <si>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</si>
  <si>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</si>
  <si>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</si>
  <si>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</si>
  <si>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</si>
  <si>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</si>
  <si>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</si>
  <si>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</si>
  <si>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</si>
  <si>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</si>
  <si>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</si>
  <si>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</si>
  <si>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</si>
  <si>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</si>
  <si>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</si>
  <si>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</si>
  <si>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</si>
  <si>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</si>
  <si>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</si>
  <si>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</si>
  <si>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</si>
  <si>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</si>
  <si>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</si>
  <si>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</si>
  <si>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</si>
  <si>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</si>
  <si>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</si>
  <si>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</si>
  <si>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</si>
  <si>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</si>
  <si>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</si>
  <si>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</si>
  <si>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</si>
  <si>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</si>
  <si>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</si>
  <si>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</si>
  <si>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</si>
  <si>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</si>
  <si>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</si>
  <si>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</si>
  <si>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</si>
  <si>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</si>
  <si>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</si>
  <si>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</si>
  <si>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</si>
  <si>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</si>
  <si>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</si>
  <si>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</si>
  <si>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</si>
  <si>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</si>
  <si>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</si>
  <si>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</si>
  <si>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</si>
  <si>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</si>
  <si>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</si>
  <si>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</si>
  <si>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</si>
  <si>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</si>
  <si>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</si>
  <si>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</si>
  <si>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</si>
  <si>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</si>
  <si>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</si>
  <si>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</si>
  <si>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</si>
  <si>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</si>
  <si>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</si>
  <si>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</si>
  <si>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</si>
  <si>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</si>
  <si>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</si>
  <si>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</si>
  <si>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</si>
  <si>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</si>
  <si>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</si>
  <si>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</si>
  <si>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</si>
  <si>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</si>
  <si>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</si>
  <si>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</si>
  <si>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</si>
  <si>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</si>
  <si>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</si>
  <si>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</si>
  <si>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</si>
  <si>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</si>
  <si>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</si>
  <si>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</si>
  <si>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</si>
  <si>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</si>
  <si>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</si>
  <si>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</si>
  <si>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</si>
  <si>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</si>
  <si>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</si>
  <si>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</si>
  <si>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</si>
  <si>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</si>
  <si>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</si>
  <si>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</si>
  <si>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</si>
  <si>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</si>
  <si>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</si>
  <si>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</si>
  <si>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</si>
  <si>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</si>
  <si>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</si>
  <si>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</si>
  <si>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</si>
  <si>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</si>
  <si>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</si>
  <si>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</si>
  <si>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</si>
  <si>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</si>
  <si>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</si>
  <si>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</si>
  <si>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</si>
  <si>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</si>
  <si>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</si>
  <si>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</si>
  <si>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</si>
  <si>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</si>
  <si>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</si>
  <si>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</si>
  <si>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</si>
  <si>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</si>
  <si>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</si>
  <si>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</si>
  <si>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</si>
  <si>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</si>
  <si>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</si>
  <si>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</si>
  <si>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</si>
  <si>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</si>
  <si>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</si>
  <si>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</si>
  <si>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</si>
  <si>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</si>
  <si>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</si>
  <si>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</si>
  <si>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</si>
  <si>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</si>
  <si>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</si>
  <si>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</si>
  <si>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</si>
  <si>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</si>
  <si>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</si>
  <si>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</si>
  <si>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</si>
  <si>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</si>
  <si>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</si>
  <si>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</si>
  <si>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</si>
  <si>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</si>
  <si>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</si>
  <si>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</si>
  <si>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</si>
  <si>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</si>
  <si>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</si>
  <si>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</si>
  <si>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</si>
  <si>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</si>
  <si>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</si>
  <si>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</si>
  <si>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</si>
  <si>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</si>
  <si>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</si>
  <si>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</si>
  <si>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</si>
  <si>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</si>
  <si>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</si>
  <si>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</si>
  <si>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</si>
  <si>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</si>
  <si>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</si>
  <si>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</si>
  <si>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</si>
  <si>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</si>
  <si>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</si>
  <si>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</si>
  <si>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</si>
  <si>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</si>
  <si>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</si>
  <si>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</si>
  <si>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</si>
  <si>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</si>
  <si>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</si>
  <si>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</si>
  <si>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</si>
  <si>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</si>
  <si>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</si>
  <si>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</si>
  <si>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</si>
  <si>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</si>
  <si>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</si>
  <si>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</si>
  <si>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</si>
  <si>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</si>
  <si>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</si>
  <si>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</si>
  <si>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</si>
  <si>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</si>
  <si>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</si>
  <si>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</si>
  <si>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</si>
  <si>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</si>
  <si>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</si>
  <si>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</si>
  <si>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</si>
  <si>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</si>
  <si>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</si>
  <si>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</si>
  <si>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</si>
  <si>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</si>
  <si>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</si>
  <si>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</si>
  <si>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</si>
  <si>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</si>
  <si>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</si>
  <si>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</si>
  <si>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</si>
  <si>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</si>
  <si>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</si>
  <si>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</si>
  <si>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</si>
  <si>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</si>
  <si>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</si>
  <si>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</si>
  <si>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</si>
  <si>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</si>
  <si>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</si>
  <si>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</si>
  <si>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</si>
  <si>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</si>
  <si>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</si>
  <si>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</si>
  <si>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</si>
  <si>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</si>
  <si>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</si>
  <si>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</si>
  <si>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</si>
  <si>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</si>
  <si>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</si>
  <si>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</si>
  <si>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</si>
  <si>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</si>
  <si>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</si>
  <si>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</si>
  <si>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</si>
  <si>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</si>
  <si>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</si>
  <si>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</si>
  <si>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</si>
  <si>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</si>
  <si>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</si>
  <si>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</si>
  <si>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</si>
  <si>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</si>
  <si>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</si>
  <si>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</si>
  <si>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</si>
  <si>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</si>
  <si>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</si>
  <si>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</si>
  <si>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</si>
  <si>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</si>
  <si>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</si>
  <si>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</si>
  <si>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</si>
  <si>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</si>
  <si>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</si>
  <si>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</si>
  <si>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</si>
  <si>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</si>
  <si>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</si>
  <si>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</si>
  <si>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</si>
  <si>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</si>
  <si>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</si>
  <si>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</si>
  <si>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</si>
  <si>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</si>
  <si>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</si>
  <si>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</si>
  <si>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</si>
  <si>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</si>
  <si>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</si>
  <si>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</si>
  <si>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</si>
  <si>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</si>
  <si>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</si>
  <si>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</si>
  <si>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</si>
  <si>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</si>
  <si>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</si>
  <si>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</si>
  <si>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</si>
  <si>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</si>
  <si>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</si>
  <si>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</si>
  <si>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</si>
  <si>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</si>
  <si>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</si>
  <si>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</si>
  <si>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</si>
  <si>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</si>
  <si>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</si>
  <si>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</si>
  <si>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</si>
  <si>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</si>
  <si>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</si>
  <si>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</si>
  <si>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</si>
  <si>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</si>
  <si>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</si>
  <si>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</si>
  <si>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</si>
  <si>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</si>
  <si>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</si>
  <si>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</si>
  <si>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</si>
  <si>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</si>
  <si>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</si>
  <si>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</si>
  <si>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</si>
  <si>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</si>
  <si>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</si>
  <si>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</si>
  <si>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</si>
  <si>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</si>
  <si>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</si>
  <si>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</si>
  <si>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</si>
  <si>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</si>
  <si>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</si>
  <si>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</si>
  <si>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</si>
  <si>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</si>
  <si>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</si>
  <si>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</si>
  <si>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</si>
  <si>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</si>
  <si>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</si>
  <si>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</si>
  <si>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</si>
  <si>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</si>
  <si>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</si>
  <si>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</si>
  <si>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</si>
  <si>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</si>
  <si>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</si>
  <si>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</si>
  <si>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</si>
  <si>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</si>
  <si>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</si>
  <si>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</si>
  <si>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</si>
  <si>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</si>
  <si>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</si>
  <si>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</si>
  <si>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</si>
  <si>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</si>
  <si>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</si>
  <si>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</si>
  <si>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</si>
  <si>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</si>
  <si>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</si>
  <si>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</si>
  <si>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</si>
  <si>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</si>
  <si>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</si>
  <si>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</si>
  <si>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</si>
  <si>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</si>
  <si>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</si>
  <si>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</si>
  <si>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</si>
  <si>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</si>
  <si>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</si>
  <si>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</si>
  <si>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</si>
  <si>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</si>
  <si>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</si>
  <si>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</si>
  <si>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</si>
  <si>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</si>
  <si>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</si>
  <si>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</si>
  <si>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</si>
  <si>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</si>
  <si>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</si>
  <si>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</si>
  <si>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</si>
  <si>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</si>
  <si>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</si>
  <si>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</si>
  <si>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</si>
  <si>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</si>
  <si>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</si>
  <si>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</si>
  <si>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</si>
  <si>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</si>
  <si>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</si>
  <si>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</si>
  <si>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</si>
  <si>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</si>
  <si>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</si>
  <si>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</si>
  <si>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</si>
  <si>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</si>
  <si>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</si>
  <si>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</si>
  <si>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</si>
  <si>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</si>
  <si>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</si>
  <si>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</si>
  <si>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</si>
  <si>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</si>
  <si>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</si>
  <si>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</si>
  <si>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</si>
  <si>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</si>
  <si>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</si>
  <si>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</si>
  <si>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</si>
  <si>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</si>
  <si>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</si>
  <si>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</si>
  <si>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</si>
  <si>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</si>
  <si>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</si>
  <si>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</si>
  <si>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</si>
  <si>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</si>
  <si>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</si>
  <si>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</si>
  <si>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</si>
  <si>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</si>
  <si>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</si>
  <si>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</si>
  <si>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</si>
  <si>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</si>
  <si>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</si>
  <si>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</si>
  <si>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</si>
  <si>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</si>
  <si>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</si>
  <si>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</si>
  <si>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</si>
  <si>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</si>
  <si>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</si>
  <si>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</si>
  <si>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</si>
  <si>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</si>
  <si>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</si>
  <si>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</si>
  <si>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</si>
  <si>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</si>
  <si>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</si>
  <si>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</si>
  <si>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</si>
  <si>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</si>
  <si>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</si>
  <si>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</si>
  <si>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</si>
  <si>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</si>
  <si>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</si>
  <si>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</si>
  <si>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</si>
  <si>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</si>
  <si>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</si>
  <si>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</si>
  <si>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</si>
  <si>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</si>
  <si>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</si>
  <si>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</si>
  <si>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</si>
  <si>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</si>
  <si>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</si>
  <si>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</si>
  <si>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</si>
  <si>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</si>
  <si>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</si>
  <si>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</si>
  <si>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</si>
  <si>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</si>
  <si>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</si>
  <si>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</si>
  <si>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</si>
  <si>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</si>
  <si>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</si>
  <si>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</si>
  <si>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</si>
  <si>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</si>
  <si>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</si>
  <si>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</si>
  <si>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</si>
  <si>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</si>
  <si>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</si>
  <si>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</si>
  <si>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</si>
  <si>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</si>
  <si>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</si>
  <si>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</si>
  <si>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</si>
  <si>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</si>
  <si>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</si>
  <si>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</si>
  <si>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</si>
  <si>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</si>
  <si>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</si>
  <si>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</si>
  <si>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</si>
  <si>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</si>
  <si>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</si>
  <si>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</si>
  <si>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</si>
  <si>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</si>
  <si>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</si>
  <si>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</si>
  <si>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</si>
  <si>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</si>
  <si>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</si>
  <si>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</si>
  <si>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</si>
  <si>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</si>
  <si>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</si>
  <si>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</si>
  <si>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</si>
  <si>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</si>
  <si>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</si>
  <si>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</si>
  <si>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</si>
  <si>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</si>
  <si>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</si>
  <si>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</si>
  <si>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</si>
  <si>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</si>
  <si>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</si>
  <si>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</si>
  <si>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</si>
  <si>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</si>
  <si>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</si>
  <si>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</si>
  <si>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</si>
  <si>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</si>
  <si>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</si>
  <si>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</si>
  <si>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</si>
  <si>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</si>
  <si>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</si>
  <si>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</si>
  <si>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</si>
  <si>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</si>
  <si>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</si>
  <si>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</si>
  <si>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</si>
  <si>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</si>
  <si>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</si>
  <si>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</si>
  <si>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</si>
  <si>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</si>
  <si>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</si>
  <si>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</si>
  <si>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</si>
  <si>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</si>
  <si>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</si>
  <si>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</si>
  <si>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</si>
  <si>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</si>
  <si>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</si>
  <si>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</si>
  <si>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</si>
  <si>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</si>
  <si>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</si>
  <si>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</si>
  <si>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</si>
  <si>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</si>
  <si>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</si>
  <si>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</si>
  <si>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</si>
  <si>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</si>
  <si>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</si>
  <si>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</si>
  <si>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</si>
  <si>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</si>
  <si>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</si>
  <si>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</si>
  <si>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</si>
  <si>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</si>
  <si>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</si>
  <si>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</si>
  <si>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</si>
  <si>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</si>
  <si>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</si>
  <si>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</si>
  <si>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</si>
  <si>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</si>
  <si>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</si>
  <si>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</si>
  <si>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</si>
  <si>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</si>
  <si>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</si>
  <si>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</si>
  <si>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</si>
  <si>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</si>
  <si>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</si>
  <si>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</si>
  <si>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</si>
  <si>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</si>
  <si>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</si>
  <si>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</si>
  <si>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</si>
  <si>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</si>
  <si>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</si>
  <si>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</si>
  <si>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</si>
  <si>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</si>
  <si>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</si>
  <si>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</si>
  <si>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</si>
  <si>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</si>
  <si>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</si>
  <si>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</si>
  <si>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</si>
  <si>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</si>
  <si>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</si>
  <si>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</si>
  <si>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</si>
  <si>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</si>
  <si>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</si>
  <si>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</si>
  <si>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</si>
  <si>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</si>
  <si>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</si>
  <si>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</si>
  <si>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</si>
  <si>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</si>
  <si>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</si>
  <si>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</si>
  <si>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</si>
  <si>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</si>
  <si>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</si>
  <si>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</si>
  <si>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</si>
  <si>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</si>
  <si>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</si>
  <si>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</si>
  <si>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</si>
  <si>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</si>
  <si>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</si>
  <si>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</si>
  <si>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</si>
  <si>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</si>
  <si>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</si>
  <si>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</si>
  <si>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</si>
  <si>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</si>
  <si>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</si>
  <si>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</si>
  <si>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</si>
  <si>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</si>
  <si>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</si>
  <si>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</si>
  <si>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</si>
  <si>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</si>
  <si>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</si>
  <si>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</si>
  <si>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</si>
  <si>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</si>
  <si>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</si>
  <si>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</si>
  <si>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</si>
  <si>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</si>
  <si>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</si>
  <si>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</si>
  <si>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</si>
  <si>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</si>
  <si>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</si>
  <si>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</si>
  <si>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</si>
  <si>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</si>
  <si>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</si>
  <si>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</si>
  <si>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</si>
  <si>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</si>
  <si>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</si>
  <si>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</si>
  <si>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</si>
  <si>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</si>
  <si>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</si>
  <si>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</si>
  <si>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</si>
  <si>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</si>
  <si>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</si>
  <si>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</si>
  <si>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</si>
  <si>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</si>
  <si>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</si>
  <si>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</si>
  <si>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</si>
  <si>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</si>
  <si>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</si>
  <si>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</si>
  <si>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</si>
  <si>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</si>
  <si>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</si>
  <si>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</si>
  <si>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</si>
  <si>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</si>
  <si>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</si>
  <si>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</si>
  <si>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</si>
  <si>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</si>
  <si>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</si>
  <si>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</si>
  <si>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</si>
  <si>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</si>
  <si>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</si>
  <si>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</si>
  <si>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</si>
  <si>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</si>
  <si>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</si>
  <si>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</si>
  <si>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</si>
  <si>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</si>
  <si>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</si>
  <si>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</si>
  <si>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</si>
  <si>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</si>
  <si>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</si>
  <si>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</si>
  <si>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</si>
  <si>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</si>
  <si>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</si>
  <si>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</si>
  <si>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</si>
  <si>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</si>
  <si>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</si>
  <si>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</si>
  <si>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</si>
  <si>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</si>
  <si>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</si>
  <si>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</si>
  <si>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</si>
  <si>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</si>
  <si>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</si>
  <si>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</si>
  <si>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</si>
  <si>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</si>
  <si>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</si>
  <si>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</si>
  <si>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</si>
  <si>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</si>
  <si>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</si>
  <si>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</si>
  <si>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</si>
  <si>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</si>
  <si>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</si>
  <si>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</si>
  <si>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</si>
  <si>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</si>
  <si>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</si>
  <si>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</si>
  <si>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</si>
  <si>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</si>
  <si>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</si>
  <si>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</si>
  <si>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</si>
  <si>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</si>
  <si>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</si>
  <si>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</si>
  <si>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</si>
  <si>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</si>
  <si>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</si>
  <si>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</si>
  <si>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</si>
  <si>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</si>
  <si>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</si>
  <si>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</si>
  <si>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</si>
  <si>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</si>
  <si>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</si>
  <si>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</si>
  <si>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</si>
  <si>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</si>
  <si>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</si>
  <si>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</si>
  <si>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</si>
  <si>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</si>
  <si>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</si>
  <si>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</si>
  <si>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</si>
  <si>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</si>
  <si>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</si>
  <si>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</si>
  <si>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</si>
  <si>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</si>
  <si>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</si>
  <si>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</si>
  <si>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</si>
  <si>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</si>
  <si>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</si>
  <si>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</si>
  <si>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</si>
  <si>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</si>
  <si>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</si>
  <si>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</si>
  <si>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</si>
  <si>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</si>
  <si>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</si>
  <si>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</si>
  <si>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</si>
  <si>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</si>
  <si>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</si>
  <si>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</si>
  <si>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</si>
  <si>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</si>
  <si>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</si>
  <si>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</si>
  <si>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</si>
  <si>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</si>
  <si>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</si>
  <si>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</si>
  <si>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</si>
  <si>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</si>
  <si>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</si>
  <si>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</si>
  <si>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</si>
  <si>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</si>
  <si>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</si>
  <si>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</si>
  <si>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</si>
  <si>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</si>
  <si>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</si>
  <si>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</si>
  <si>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</si>
  <si>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</si>
  <si>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</si>
  <si>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</si>
  <si>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</si>
  <si>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</si>
  <si>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</si>
  <si>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</si>
  <si>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</si>
  <si>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</si>
  <si>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</si>
  <si>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</si>
  <si>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</si>
  <si>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</si>
  <si>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</si>
  <si>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</si>
  <si>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</si>
  <si>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</si>
  <si>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</si>
  <si>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</si>
  <si>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</si>
  <si>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</si>
  <si>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</si>
  <si>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</si>
  <si>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</si>
  <si>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</si>
  <si>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</si>
  <si>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</si>
  <si>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</si>
  <si>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</si>
  <si>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</si>
  <si>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</si>
  <si>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</si>
  <si>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</si>
  <si>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</si>
  <si>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</si>
  <si>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</si>
  <si>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</si>
  <si>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</si>
  <si>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</si>
  <si>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</si>
  <si>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</si>
  <si>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</si>
  <si>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</si>
  <si>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</si>
  <si>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</si>
  <si>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</si>
  <si>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</si>
  <si>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</si>
  <si>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</si>
  <si>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</si>
  <si>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</si>
  <si>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</si>
  <si>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</si>
  <si>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</si>
  <si>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</si>
  <si>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</si>
  <si>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</si>
  <si>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</si>
  <si>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</si>
  <si>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</si>
  <si>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</si>
  <si>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</si>
  <si>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</si>
  <si>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</si>
  <si>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</si>
  <si>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</si>
  <si>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</si>
  <si>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</si>
  <si>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</si>
  <si>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</si>
  <si>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</si>
  <si>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</si>
  <si>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</si>
  <si>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</si>
  <si>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</si>
  <si>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</si>
  <si>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</si>
  <si>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</si>
  <si>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</si>
  <si>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</si>
  <si>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</si>
  <si>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</si>
  <si>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</si>
  <si>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</si>
  <si>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</si>
  <si>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</si>
  <si>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</si>
  <si>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</si>
  <si>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</si>
  <si>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</si>
  <si>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</si>
  <si>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</si>
  <si>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</si>
  <si>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</si>
  <si>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</si>
  <si>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</si>
  <si>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</si>
  <si>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</si>
  <si>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</si>
  <si>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</si>
  <si>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</si>
  <si>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</si>
  <si>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</si>
  <si>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</si>
  <si>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</si>
  <si>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</si>
  <si>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</si>
  <si>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</si>
  <si>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</si>
  <si>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</si>
  <si>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</si>
  <si>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</si>
  <si>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</si>
  <si>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</si>
  <si>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</si>
  <si>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</si>
  <si>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</si>
  <si>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</si>
  <si>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</si>
  <si>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</si>
  <si>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</si>
  <si>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</si>
  <si>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</si>
  <si>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</si>
  <si>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</si>
  <si>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</si>
  <si>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</si>
  <si>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</si>
  <si>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</si>
  <si>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</si>
  <si>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</si>
  <si>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</si>
  <si>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</si>
  <si>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</si>
  <si>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</si>
  <si>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</si>
  <si>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</si>
  <si>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</si>
  <si>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</si>
  <si>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</si>
  <si>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</si>
  <si>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</si>
  <si>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</si>
  <si>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</si>
  <si>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</si>
  <si>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</si>
  <si>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</si>
  <si>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</si>
  <si>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</si>
  <si>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</si>
  <si>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</si>
  <si>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</si>
  <si>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</si>
  <si>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</si>
  <si>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</si>
  <si>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</si>
  <si>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</si>
  <si>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</si>
  <si>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</si>
  <si>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</si>
  <si>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</si>
  <si>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</si>
  <si>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</si>
  <si>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</si>
  <si>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</si>
  <si>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</si>
  <si>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</si>
  <si>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</si>
  <si>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</si>
  <si>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</si>
  <si>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</si>
  <si>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</si>
  <si>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</si>
  <si>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</si>
  <si>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</si>
  <si>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</si>
  <si>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</si>
  <si>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</si>
  <si>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</si>
  <si>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</si>
  <si>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</si>
  <si>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</si>
  <si>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</si>
  <si>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</si>
  <si>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</si>
  <si>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</si>
  <si>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</si>
  <si>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</si>
  <si>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</si>
  <si>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</si>
  <si>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</si>
  <si>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</si>
  <si>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</si>
  <si>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</si>
  <si>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</si>
  <si>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</si>
  <si>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</si>
  <si>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</si>
  <si>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</si>
  <si>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</si>
  <si>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</si>
  <si>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</si>
  <si>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</si>
  <si>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</si>
  <si>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</si>
  <si>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</si>
  <si>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</si>
  <si>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</si>
  <si>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</si>
  <si>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</si>
  <si>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</si>
  <si>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</si>
  <si>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</si>
  <si>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</si>
  <si>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</si>
  <si>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</si>
  <si>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</si>
  <si>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</si>
  <si>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</si>
  <si>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</si>
  <si>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</si>
  <si>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</si>
  <si>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</si>
  <si>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</si>
  <si>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</si>
  <si>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</si>
  <si>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</si>
  <si>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</si>
  <si>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</si>
  <si>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</si>
  <si>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</si>
  <si>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</si>
  <si>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</si>
  <si>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</si>
  <si>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</si>
  <si>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</si>
  <si>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</si>
  <si>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</si>
  <si>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</si>
  <si>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</si>
  <si>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</si>
  <si>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</si>
  <si>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</si>
  <si>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</si>
  <si>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</si>
  <si>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</si>
  <si>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</si>
  <si>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</si>
  <si>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</si>
  <si>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</si>
  <si>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</si>
  <si>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</si>
  <si>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</si>
  <si>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</si>
  <si>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</si>
  <si>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</si>
  <si>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</si>
  <si>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</si>
  <si>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</si>
  <si>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</si>
  <si>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</si>
  <si>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</si>
  <si>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</si>
  <si>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</si>
  <si>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</si>
  <si>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</si>
  <si>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</si>
  <si>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</si>
  <si>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</si>
  <si>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</si>
  <si>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</si>
  <si>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</si>
  <si>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</si>
  <si>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</si>
  <si>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</si>
  <si>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</si>
  <si>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</si>
  <si>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</si>
  <si>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</si>
  <si>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</si>
  <si>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</si>
  <si>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</si>
  <si>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</si>
  <si>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</si>
  <si>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</si>
  <si>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</si>
  <si>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</si>
  <si>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</si>
  <si>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</si>
  <si>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</si>
  <si>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</si>
  <si>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</si>
  <si>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</si>
  <si>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</si>
  <si>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</si>
  <si>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</si>
  <si>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</si>
  <si>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</si>
  <si>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</si>
  <si>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</si>
  <si>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</si>
  <si>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</si>
  <si>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</si>
  <si>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</si>
  <si>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</si>
  <si>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</si>
  <si>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</si>
  <si>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</si>
  <si>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</si>
  <si>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</si>
  <si>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</si>
  <si>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</si>
  <si>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</si>
  <si>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</si>
  <si>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</si>
  <si>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</si>
  <si>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</si>
  <si>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</si>
  <si>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</si>
  <si>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</si>
  <si>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</si>
  <si>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</si>
  <si>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</si>
  <si>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</si>
  <si>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</si>
  <si>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</si>
  <si>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</si>
  <si>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</si>
  <si>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</si>
  <si>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</si>
  <si>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</si>
  <si>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</si>
  <si>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</si>
  <si>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</si>
  <si>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</si>
  <si>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</si>
  <si>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</si>
  <si>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</si>
  <si>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</si>
  <si>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</si>
  <si>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</si>
  <si>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</si>
  <si>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</si>
  <si>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</si>
  <si>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</si>
  <si>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</si>
  <si>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</si>
  <si>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</si>
  <si>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</si>
  <si>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</si>
  <si>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</si>
  <si>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</si>
  <si>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</si>
  <si>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</si>
  <si>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</si>
  <si>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</si>
  <si>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</si>
  <si>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</si>
  <si>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</si>
  <si>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</si>
  <si>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</si>
  <si>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</si>
  <si>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</si>
  <si>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</si>
  <si>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</si>
  <si>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</si>
  <si>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</si>
  <si>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</si>
  <si>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</si>
  <si>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</si>
  <si>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</si>
  <si>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</si>
  <si>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</si>
  <si>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</si>
  <si>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</si>
  <si>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</si>
  <si>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</si>
  <si>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</si>
  <si>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</si>
  <si>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</si>
  <si>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</si>
  <si>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</si>
  <si>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</si>
  <si>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</si>
  <si>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</si>
  <si>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</si>
  <si>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</si>
  <si>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</si>
  <si>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</si>
  <si>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</si>
  <si>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</si>
  <si>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</si>
  <si>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</si>
  <si>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</si>
  <si>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</si>
  <si>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</si>
  <si>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</si>
  <si>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</si>
  <si>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</si>
  <si>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</si>
  <si>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</si>
  <si>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</si>
  <si>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</si>
  <si>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</si>
  <si>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</si>
  <si>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</si>
  <si>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</si>
  <si>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</si>
  <si>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</si>
  <si>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</si>
  <si>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</si>
  <si>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</si>
  <si>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</si>
  <si>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</si>
  <si>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</si>
  <si>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</si>
  <si>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</si>
  <si>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</si>
  <si>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</si>
  <si>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</si>
  <si>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</si>
  <si>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</si>
  <si>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</si>
  <si>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</si>
  <si>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</si>
  <si>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</si>
  <si>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</si>
  <si>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</si>
  <si>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</si>
  <si>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</si>
  <si>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</si>
  <si>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</si>
  <si>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</si>
  <si>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</si>
  <si>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</si>
  <si>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</si>
  <si>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</si>
  <si>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</si>
  <si>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</si>
  <si>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</si>
  <si>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</si>
  <si>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</si>
  <si>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</si>
  <si>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</si>
  <si>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</si>
  <si>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</si>
  <si>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</si>
  <si>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</si>
  <si>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</si>
  <si>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</si>
  <si>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</si>
  <si>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</si>
  <si>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</si>
  <si>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</si>
  <si>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</si>
  <si>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</si>
  <si>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</si>
  <si>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</si>
  <si>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</si>
  <si>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</si>
  <si>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</si>
  <si>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</si>
  <si>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</si>
  <si>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</si>
  <si>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</si>
  <si>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</si>
  <si>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</si>
  <si>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</si>
  <si>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</si>
  <si>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</si>
  <si>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</si>
  <si>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</si>
  <si>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</si>
  <si>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</si>
  <si>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</si>
  <si>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</si>
  <si>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</si>
  <si>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</si>
  <si>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</si>
  <si>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</si>
  <si>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</si>
  <si>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</si>
  <si>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</si>
  <si>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</si>
  <si>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</si>
  <si>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</si>
  <si>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</si>
  <si>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</si>
  <si>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</si>
  <si>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</si>
  <si>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</si>
  <si>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</si>
  <si>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</si>
  <si>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</si>
  <si>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</si>
  <si>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</si>
  <si>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</si>
  <si>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</si>
  <si>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</si>
  <si>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</si>
  <si>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</si>
  <si>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</si>
  <si>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</si>
  <si>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</si>
  <si>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</si>
  <si>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</si>
  <si>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</si>
  <si>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</si>
  <si>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</si>
  <si>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</si>
  <si>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</si>
  <si>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</si>
  <si>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</si>
  <si>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</si>
  <si>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</si>
  <si>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</si>
  <si>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</si>
  <si>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</si>
  <si>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</si>
  <si>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</si>
  <si>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</si>
  <si>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</si>
  <si>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</si>
  <si>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</si>
  <si>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</si>
  <si>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</si>
  <si>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</si>
  <si>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</si>
  <si>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</si>
  <si>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</si>
  <si>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</si>
  <si>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</si>
  <si>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</si>
  <si>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</si>
  <si>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</si>
  <si>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</si>
  <si>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</si>
  <si>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</si>
  <si>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</si>
  <si>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</si>
  <si>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</si>
  <si>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</si>
  <si>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</si>
  <si>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</si>
  <si>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</si>
  <si>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</si>
  <si>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</si>
  <si>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</si>
  <si>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</si>
  <si>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</si>
  <si>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</si>
  <si>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</si>
  <si>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</si>
  <si>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</si>
  <si>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</si>
  <si>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</si>
  <si>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</si>
  <si>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</si>
  <si>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</si>
  <si>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</si>
  <si>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</si>
  <si>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</si>
  <si>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</si>
  <si>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</si>
  <si>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</si>
  <si>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</si>
  <si>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</si>
  <si>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</si>
  <si>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</si>
  <si>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</si>
  <si>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</si>
  <si>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</si>
  <si>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</si>
  <si>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</si>
  <si>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</si>
  <si>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</si>
  <si>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</si>
  <si>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</si>
  <si>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</si>
  <si>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</si>
  <si>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</si>
  <si>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</si>
  <si>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</si>
  <si>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</si>
  <si>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</si>
  <si>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</si>
  <si>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</si>
  <si>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</si>
  <si>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</si>
  <si>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</si>
  <si>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</si>
  <si>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</si>
  <si>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</si>
  <si>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</si>
  <si>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</si>
  <si>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</si>
  <si>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</si>
  <si>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</si>
  <si>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</si>
  <si>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</si>
  <si>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</si>
  <si>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</si>
  <si>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</si>
  <si>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</si>
  <si>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</si>
  <si>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</si>
  <si>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</si>
  <si>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</si>
  <si>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</si>
  <si>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</si>
  <si>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</si>
  <si>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</si>
  <si>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</si>
  <si>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</si>
  <si>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</si>
  <si>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</si>
  <si>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</si>
  <si>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</si>
  <si>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</si>
  <si>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</si>
  <si>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</si>
  <si>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</si>
  <si>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</si>
  <si>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</si>
  <si>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</si>
  <si>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</si>
  <si>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</si>
  <si>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</si>
  <si>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</si>
  <si>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</si>
  <si>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</si>
  <si>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</si>
  <si>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</si>
  <si>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</si>
  <si>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</si>
  <si>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</si>
  <si>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</si>
  <si>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</si>
  <si>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</si>
  <si>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</si>
  <si>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</si>
  <si>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</si>
  <si>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</si>
  <si>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</si>
  <si>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</si>
  <si>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</si>
  <si>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</si>
  <si>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</si>
  <si>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</si>
  <si>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</si>
  <si>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</si>
  <si>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</si>
  <si>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</si>
  <si>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</si>
  <si>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</si>
  <si>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</si>
  <si>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</si>
  <si>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</si>
  <si>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</si>
  <si>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</si>
  <si>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</si>
  <si>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</si>
  <si>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</si>
  <si>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</si>
  <si>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</si>
  <si>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</si>
  <si>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</si>
  <si>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</si>
  <si>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</si>
  <si>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</si>
  <si>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</si>
  <si>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</si>
  <si>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</si>
  <si>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</si>
  <si>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</si>
  <si>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</si>
  <si>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</si>
  <si>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</si>
  <si>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</si>
  <si>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</si>
  <si>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</si>
  <si>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</si>
  <si>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</si>
  <si>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</si>
  <si>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</si>
  <si>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</si>
  <si>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</si>
  <si>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</si>
  <si>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</si>
  <si>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</si>
  <si>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</si>
  <si>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</si>
  <si>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</si>
  <si>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</si>
  <si>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</si>
  <si>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</si>
  <si>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</si>
  <si>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</si>
  <si>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</si>
  <si>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</si>
  <si>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</si>
  <si>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</si>
  <si>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</si>
  <si>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</si>
  <si>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</si>
  <si>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</si>
  <si>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</si>
  <si>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</si>
  <si>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</si>
  <si>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</si>
  <si>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</si>
  <si>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</si>
  <si>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</si>
  <si>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</si>
  <si>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</si>
  <si>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</si>
  <si>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</si>
  <si>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</si>
  <si>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</si>
  <si>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</si>
  <si>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</si>
  <si>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</si>
  <si>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</si>
  <si>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</si>
  <si>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</si>
  <si>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</si>
  <si>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</si>
  <si>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</si>
  <si>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</si>
  <si>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</si>
  <si>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</si>
  <si>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</si>
  <si>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</si>
  <si>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</si>
  <si>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</si>
  <si>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</si>
  <si>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</si>
  <si>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</si>
  <si>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</si>
  <si>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</si>
  <si>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</si>
  <si>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</si>
  <si>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</si>
  <si>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</si>
  <si>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</si>
  <si>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</si>
  <si>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</si>
  <si>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</si>
  <si>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</si>
  <si>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</si>
  <si>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</si>
  <si>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</si>
  <si>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</si>
  <si>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</si>
  <si>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</si>
  <si>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</si>
  <si>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</si>
  <si>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</si>
  <si>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</si>
  <si>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</si>
  <si>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</si>
  <si>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</si>
  <si>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</si>
  <si>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</si>
  <si>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</si>
  <si>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</si>
  <si>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</si>
  <si>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</si>
  <si>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</si>
  <si>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</si>
  <si>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</si>
  <si>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</si>
  <si>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</si>
  <si>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</si>
  <si>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</si>
  <si>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</si>
  <si>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</si>
  <si>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</si>
  <si>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</si>
  <si>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</si>
  <si>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</si>
  <si>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</si>
  <si>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</si>
  <si>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</si>
  <si>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</si>
  <si>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</si>
  <si>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</si>
  <si>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</si>
  <si>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</si>
  <si>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</si>
  <si>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</si>
  <si>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</si>
  <si>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</si>
  <si>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</si>
  <si>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</si>
  <si>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</si>
  <si>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</si>
  <si>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</si>
  <si>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</si>
  <si>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</si>
  <si>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</si>
  <si>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</si>
  <si>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</si>
  <si>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</si>
  <si>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</si>
  <si>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</si>
  <si>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</si>
  <si>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</si>
  <si>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</si>
  <si>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</si>
  <si>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</si>
  <si>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</si>
  <si>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</si>
  <si>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</si>
  <si>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</si>
  <si>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</si>
  <si>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</si>
  <si>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</si>
  <si>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</si>
  <si>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</si>
  <si>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</si>
  <si>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</si>
  <si>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</si>
  <si>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</si>
  <si>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</si>
  <si>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</si>
  <si>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</si>
  <si>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</si>
  <si>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</si>
  <si>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</si>
  <si>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</si>
  <si>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</si>
  <si>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</si>
  <si>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</si>
  <si>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</si>
  <si>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</si>
  <si>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</si>
  <si>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</si>
  <si>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</si>
  <si>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</si>
  <si>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</si>
  <si>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</si>
  <si>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</si>
  <si>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</si>
  <si>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</si>
  <si>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</si>
  <si>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</si>
  <si>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</si>
  <si>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</si>
  <si>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</si>
  <si>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</si>
  <si>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</si>
  <si>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</si>
  <si>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</si>
  <si>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</si>
  <si>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</si>
  <si>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</si>
  <si>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</si>
  <si>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</si>
  <si>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</si>
  <si>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</si>
  <si>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</si>
  <si>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</si>
  <si>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</si>
  <si>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</si>
  <si>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</si>
  <si>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</si>
  <si>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</si>
  <si>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</si>
  <si>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</si>
  <si>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</si>
  <si>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</si>
  <si>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</si>
  <si>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</si>
  <si>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</si>
  <si>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</si>
  <si>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</si>
  <si>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</si>
  <si>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</si>
  <si>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</si>
  <si>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</si>
  <si>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</si>
  <si>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</si>
  <si>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</si>
  <si>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</si>
  <si>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</si>
  <si>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</si>
  <si>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</si>
  <si>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</si>
  <si>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</si>
  <si>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</si>
  <si>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</si>
  <si>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</si>
  <si>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</si>
  <si>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</si>
  <si>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</si>
  <si>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</si>
  <si>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</si>
  <si>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</si>
  <si>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</si>
  <si>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</si>
  <si>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</si>
  <si>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</si>
  <si>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</si>
  <si>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</si>
  <si>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</si>
  <si>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</si>
  <si>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</si>
  <si>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</si>
  <si>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</si>
  <si>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</si>
  <si>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</si>
  <si>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</si>
  <si>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</si>
  <si>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</si>
  <si>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</si>
  <si>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</si>
  <si>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</si>
  <si>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</si>
  <si>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</si>
  <si>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</si>
  <si>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</si>
  <si>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</si>
  <si>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</si>
  <si>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</si>
  <si>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</si>
  <si>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</si>
  <si>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</si>
  <si>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</si>
  <si>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</si>
  <si>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</si>
  <si>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</si>
  <si>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</si>
  <si>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</si>
  <si>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</si>
  <si>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</si>
  <si>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</si>
  <si>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</si>
  <si>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</si>
  <si>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</si>
  <si>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</si>
  <si>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</si>
  <si>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</si>
  <si>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</si>
  <si>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</si>
  <si>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</si>
  <si>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</si>
  <si>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</si>
  <si>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</si>
  <si>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</si>
  <si>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</si>
  <si>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</si>
  <si>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</si>
  <si>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</si>
  <si>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</si>
  <si>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</si>
  <si>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</si>
  <si>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</si>
  <si>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</si>
  <si>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</si>
  <si>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</si>
  <si>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</si>
  <si>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</si>
  <si>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</si>
  <si>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</si>
  <si>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</si>
  <si>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</si>
  <si>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</si>
  <si>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</si>
  <si>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</si>
  <si>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</si>
  <si>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</si>
  <si>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</si>
  <si>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</si>
  <si>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</si>
  <si>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</si>
  <si>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</si>
  <si>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</si>
  <si>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</si>
  <si>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</si>
  <si>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</si>
  <si>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</si>
  <si>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</si>
  <si>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</si>
  <si>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</si>
  <si>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</si>
  <si>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</si>
  <si>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</si>
  <si>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</si>
  <si>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</si>
  <si>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</si>
  <si>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</si>
  <si>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</si>
  <si>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</si>
  <si>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</si>
  <si>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</si>
  <si>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</si>
  <si>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</si>
  <si>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</si>
  <si>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</si>
  <si>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</si>
  <si>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</si>
  <si>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</si>
  <si>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</si>
  <si>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</si>
  <si>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</si>
  <si>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</si>
  <si>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</si>
  <si>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</si>
  <si>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</si>
  <si>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</si>
  <si>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</si>
  <si>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</si>
  <si>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</si>
  <si>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</si>
  <si>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</si>
  <si>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</si>
  <si>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</si>
  <si>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</si>
  <si>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</si>
  <si>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</si>
  <si>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</si>
  <si>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</si>
  <si>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</si>
  <si>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</si>
  <si>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</si>
  <si>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</si>
  <si>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</si>
  <si>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</si>
  <si>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</si>
  <si>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</si>
  <si>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</si>
  <si>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</si>
  <si>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</si>
  <si>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</si>
  <si>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</si>
  <si>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</si>
  <si>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</si>
  <si>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</si>
  <si>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</si>
  <si>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</si>
  <si>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</si>
  <si>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</si>
  <si>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</si>
  <si>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</si>
  <si>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</si>
  <si>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</si>
  <si>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</si>
  <si>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</si>
  <si>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</si>
  <si>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</si>
  <si>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</si>
  <si>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</si>
  <si>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</si>
  <si>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</si>
  <si>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</si>
  <si>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</si>
  <si>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</si>
  <si>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</si>
  <si>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</si>
  <si>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</si>
  <si>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</si>
  <si>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</si>
  <si>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</si>
  <si>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</si>
  <si>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</si>
  <si>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</si>
  <si>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</si>
  <si>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</si>
  <si>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</si>
  <si>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</si>
  <si>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</si>
  <si>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</si>
  <si>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</si>
  <si>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</si>
  <si>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</si>
  <si>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</si>
  <si>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</si>
  <si>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</si>
  <si>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</si>
  <si>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</si>
  <si>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</si>
  <si>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</si>
  <si>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</si>
  <si>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</si>
  <si>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</si>
  <si>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</si>
  <si>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</si>
  <si>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</si>
  <si>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</si>
  <si>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</si>
  <si>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</si>
  <si>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</si>
  <si>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</si>
  <si>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</si>
  <si>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</si>
  <si>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</si>
  <si>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</si>
  <si>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</si>
  <si>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</si>
  <si>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</si>
  <si>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</si>
  <si>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</si>
  <si>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</si>
  <si>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</si>
  <si>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</si>
  <si>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</si>
  <si>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</si>
  <si>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</si>
  <si>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</si>
  <si>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</si>
  <si>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</si>
  <si>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</si>
  <si>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</si>
  <si>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</si>
  <si>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</si>
  <si>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</si>
  <si>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</si>
  <si>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</si>
  <si>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</si>
  <si>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</si>
  <si>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</si>
  <si>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</si>
  <si>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</si>
  <si>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</si>
  <si>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</si>
  <si>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</si>
  <si>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</si>
  <si>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</si>
  <si>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</si>
  <si>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</si>
  <si>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</si>
  <si>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</si>
  <si>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</si>
  <si>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</si>
  <si>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</si>
  <si>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</si>
  <si>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</si>
  <si>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</si>
  <si>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</si>
  <si>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</si>
  <si>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</si>
  <si>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</si>
  <si>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</si>
  <si>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</si>
  <si>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</si>
  <si>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</si>
  <si>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</si>
  <si>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</si>
  <si>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</si>
  <si>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</si>
  <si>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</si>
  <si>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</si>
  <si>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</si>
  <si>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</si>
  <si>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</si>
  <si>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</si>
  <si>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</si>
  <si>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</si>
  <si>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</si>
  <si>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</si>
  <si>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</si>
  <si>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</si>
  <si>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</si>
  <si>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</si>
  <si>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</si>
  <si>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</si>
  <si>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</si>
  <si>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</si>
  <si>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</si>
  <si>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</si>
  <si>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</si>
  <si>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</si>
  <si>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</si>
  <si>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</si>
  <si>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</si>
  <si>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</si>
  <si>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</si>
  <si>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</si>
  <si>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</si>
  <si>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</si>
  <si>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</si>
  <si>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</si>
  <si>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</si>
  <si>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</si>
  <si>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</si>
  <si>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</si>
  <si>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</si>
  <si>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</si>
  <si>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</si>
  <si>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</si>
  <si>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</si>
  <si>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</si>
  <si>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</si>
  <si>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</si>
  <si>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</si>
  <si>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</si>
  <si>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</si>
  <si>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</si>
  <si>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</si>
  <si>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</si>
  <si>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</si>
  <si>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</si>
  <si>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</si>
  <si>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</si>
  <si>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</si>
  <si>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</si>
  <si>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</si>
  <si>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</si>
  <si>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</si>
  <si>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</si>
  <si>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</si>
  <si>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</si>
  <si>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</si>
  <si>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</si>
  <si>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</si>
  <si>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</si>
  <si>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</si>
  <si>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</si>
  <si>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</si>
  <si>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</si>
  <si>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</si>
  <si>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</si>
  <si>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</si>
  <si>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</si>
  <si>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</si>
  <si>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</si>
  <si>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</si>
  <si>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</si>
  <si>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</si>
  <si>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</si>
  <si>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</si>
  <si>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</si>
  <si>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</si>
  <si>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</si>
  <si>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</si>
  <si>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</si>
  <si>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</si>
  <si>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</si>
  <si>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</si>
  <si>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</si>
  <si>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</si>
  <si>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</si>
  <si>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</si>
  <si>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</si>
  <si>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</si>
  <si>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</si>
  <si>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</si>
  <si>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</si>
  <si>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</si>
  <si>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</si>
  <si>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</si>
  <si>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</si>
  <si>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</si>
  <si>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</si>
  <si>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</si>
  <si>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</si>
  <si>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</si>
  <si>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</si>
  <si>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</si>
  <si>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</si>
  <si>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</si>
  <si>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</si>
  <si>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</si>
  <si>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</si>
  <si>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</si>
  <si>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</si>
  <si>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</si>
  <si>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</si>
  <si>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</si>
  <si>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</si>
  <si>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</si>
  <si>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</si>
  <si>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</si>
  <si>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</si>
  <si>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</si>
  <si>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</si>
  <si>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</si>
  <si>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</si>
  <si>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</si>
  <si>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</si>
  <si>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</si>
  <si>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</si>
  <si>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</si>
  <si>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</si>
  <si>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</si>
  <si>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</si>
  <si>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</si>
  <si>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</si>
  <si>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</si>
  <si>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</si>
  <si>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</si>
  <si>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</si>
  <si>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</si>
  <si>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</si>
  <si>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</si>
  <si>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</si>
  <si>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</si>
  <si>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</si>
  <si>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</si>
  <si>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</si>
  <si>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</si>
  <si>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</si>
  <si>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</si>
  <si>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</si>
  <si>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</si>
  <si>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</si>
  <si>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</si>
  <si>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</si>
  <si>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</si>
  <si>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</si>
  <si>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</si>
  <si>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</si>
  <si>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</si>
  <si>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</si>
  <si>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</si>
  <si>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</si>
  <si>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</si>
  <si>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</si>
  <si>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</si>
  <si>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</si>
  <si>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</si>
  <si>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</si>
  <si>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</si>
  <si>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</si>
  <si>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</si>
  <si>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</si>
  <si>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</si>
  <si>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</si>
  <si>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</si>
  <si>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</si>
  <si>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</si>
  <si>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</si>
  <si>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</si>
  <si>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</si>
  <si>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</si>
  <si>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</si>
  <si>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</si>
  <si>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</si>
  <si>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</si>
  <si>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</si>
  <si>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</si>
  <si>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</si>
  <si>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</si>
  <si>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</si>
  <si>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</si>
  <si>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</si>
  <si>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</si>
  <si>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</si>
  <si>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</si>
  <si>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</si>
  <si>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</si>
  <si>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</si>
  <si>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</si>
  <si>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</si>
  <si>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</si>
  <si>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</si>
  <si>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</si>
  <si>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</si>
  <si>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</si>
  <si>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</si>
  <si>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</si>
  <si>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</si>
  <si>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</si>
  <si>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</si>
  <si>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</si>
  <si>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</si>
  <si>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</si>
  <si>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</si>
  <si>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</si>
  <si>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</si>
  <si>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</si>
  <si>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</si>
  <si>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</si>
  <si>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</si>
  <si>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</si>
  <si>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</si>
  <si>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</si>
  <si>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</si>
  <si>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</si>
  <si>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</si>
  <si>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</si>
  <si>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</si>
  <si>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</si>
  <si>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</si>
  <si>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</si>
  <si>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</si>
  <si>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</si>
  <si>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</si>
  <si>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</si>
  <si>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</si>
  <si>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</si>
  <si>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</si>
  <si>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</si>
  <si>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</si>
  <si>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</si>
  <si>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</si>
  <si>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</si>
  <si>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</si>
  <si>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</si>
  <si>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</si>
  <si>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</si>
  <si>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</si>
  <si>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</si>
  <si>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</si>
  <si>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</si>
  <si>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</si>
  <si>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</si>
  <si>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</si>
  <si>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</si>
  <si>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</si>
  <si>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</si>
  <si>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</si>
  <si>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</si>
  <si>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</si>
  <si>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</si>
  <si>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</si>
  <si>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</si>
  <si>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</si>
  <si>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</si>
  <si>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</si>
  <si>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</si>
  <si>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</si>
  <si>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</si>
  <si>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</si>
  <si>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</si>
  <si>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</si>
  <si>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</si>
  <si>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</si>
  <si>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</si>
  <si>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</si>
  <si>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</si>
  <si>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</si>
  <si>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</si>
  <si>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</si>
  <si>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</si>
  <si>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</si>
  <si>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</si>
  <si>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</si>
  <si>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</si>
  <si>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</si>
  <si>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</si>
  <si>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</si>
  <si>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</si>
  <si>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</si>
  <si>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</si>
  <si>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</si>
  <si>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</si>
  <si>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</si>
  <si>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</si>
  <si>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</si>
  <si>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</si>
  <si>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</si>
  <si>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</si>
  <si>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</si>
  <si>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</si>
  <si>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</si>
  <si>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</si>
  <si>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</si>
  <si>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</si>
  <si>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</si>
  <si>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</si>
  <si>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</si>
  <si>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</si>
  <si>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</si>
  <si>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</si>
  <si>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</si>
  <si>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</si>
  <si>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</si>
  <si>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</si>
  <si>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</si>
  <si>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</si>
  <si>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</si>
  <si>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</si>
  <si>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</si>
  <si>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</si>
  <si>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</si>
  <si>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</si>
  <si>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</si>
  <si>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</si>
  <si>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</si>
  <si>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</si>
  <si>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</si>
  <si>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</si>
  <si>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</si>
  <si>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</si>
  <si>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</si>
  <si>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</si>
  <si>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</si>
  <si>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</si>
  <si>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</si>
  <si>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</si>
  <si>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</si>
  <si>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</si>
  <si>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</si>
  <si>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</si>
  <si>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</si>
  <si>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</si>
  <si>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</si>
  <si>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</si>
  <si>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</si>
  <si>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</si>
  <si>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</si>
  <si>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</si>
  <si>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</si>
  <si>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</si>
  <si>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</si>
  <si>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</si>
  <si>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</si>
  <si>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</si>
  <si>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</si>
  <si>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</si>
  <si>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</si>
  <si>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</si>
  <si>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</si>
  <si>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</si>
  <si>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</si>
  <si>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</si>
  <si>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</si>
  <si>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</si>
  <si>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</si>
  <si>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</si>
  <si>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</si>
  <si>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</si>
  <si>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</si>
  <si>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</si>
  <si>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</si>
  <si>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</si>
  <si>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</si>
  <si>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</si>
  <si>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</si>
  <si>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</si>
  <si>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</si>
  <si>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</si>
  <si>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</si>
  <si>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</si>
  <si>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</si>
  <si>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</si>
  <si>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</si>
  <si>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</si>
  <si>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</si>
  <si>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</si>
  <si>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</si>
  <si>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</si>
  <si>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</si>
  <si>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</si>
  <si>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</si>
  <si>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</si>
  <si>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</si>
  <si>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</si>
  <si>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</si>
  <si>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</si>
  <si>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</si>
  <si>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</si>
  <si>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</si>
  <si>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</si>
  <si>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</si>
  <si>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</si>
  <si>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</si>
  <si>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</si>
  <si>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</si>
  <si>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</si>
  <si>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</si>
  <si>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</si>
  <si>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</si>
  <si>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</si>
  <si>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</si>
  <si>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</si>
  <si>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</si>
  <si>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</si>
  <si>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</si>
  <si>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</si>
  <si>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</si>
  <si>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</si>
  <si>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</si>
  <si>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</si>
  <si>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</si>
  <si>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</si>
  <si>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</si>
  <si>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</si>
  <si>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</si>
  <si>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</si>
  <si>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</si>
  <si>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</si>
  <si>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</si>
  <si>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</si>
  <si>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</si>
  <si>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</si>
  <si>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</si>
  <si>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</si>
  <si>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</si>
  <si>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</si>
  <si>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</si>
  <si>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</si>
  <si>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</si>
  <si>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</si>
  <si>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</si>
  <si>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</si>
  <si>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</si>
  <si>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</si>
  <si>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</si>
  <si>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</si>
  <si>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</si>
  <si>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</si>
  <si>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</si>
  <si>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</si>
  <si>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</si>
  <si>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</si>
  <si>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</si>
  <si>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</si>
  <si>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</si>
  <si>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</si>
  <si>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</si>
  <si>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</si>
  <si>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</si>
  <si>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</si>
  <si>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</si>
  <si>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</si>
  <si>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</si>
  <si>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</si>
  <si>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</si>
  <si>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</si>
  <si>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</si>
  <si>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</si>
  <si>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</si>
  <si>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</si>
  <si>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</si>
  <si>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</si>
  <si>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</si>
  <si>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</si>
  <si>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</si>
  <si>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</si>
  <si>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</si>
  <si>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</si>
  <si>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</si>
  <si>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</si>
  <si>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</si>
  <si>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</si>
  <si>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</si>
  <si>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</si>
  <si>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</si>
  <si>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</si>
  <si>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</si>
  <si>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</si>
  <si>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</si>
  <si>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</si>
  <si>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</si>
  <si>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</si>
  <si>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</si>
  <si>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</si>
  <si>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</si>
  <si>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</si>
  <si>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</si>
  <si>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</si>
  <si>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</si>
  <si>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</si>
  <si>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</si>
  <si>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</si>
  <si>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</si>
  <si>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</si>
  <si>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</si>
  <si>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</si>
  <si>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</si>
  <si>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</si>
  <si>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</si>
  <si>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</si>
  <si>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</si>
  <si>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</si>
  <si>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</si>
  <si>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</si>
  <si>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</si>
  <si>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</si>
  <si>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</si>
  <si>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</si>
  <si>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</si>
  <si>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</si>
  <si>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</si>
  <si>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</si>
  <si>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</si>
  <si>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</si>
  <si>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</si>
  <si>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</si>
  <si>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</si>
  <si>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</si>
  <si>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</si>
  <si>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</si>
  <si>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</si>
  <si>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</si>
  <si>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</si>
  <si>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</si>
  <si>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</si>
  <si>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</si>
  <si>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</si>
  <si>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</si>
  <si>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</si>
  <si>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</si>
  <si>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</si>
  <si>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</si>
  <si>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</si>
  <si>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</si>
  <si>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</si>
  <si>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</si>
  <si>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</si>
  <si>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</si>
  <si>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</si>
  <si>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</si>
  <si>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</si>
  <si>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</si>
  <si>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</si>
  <si>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</si>
  <si>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</si>
  <si>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</si>
  <si>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</si>
  <si>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</si>
  <si>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</si>
  <si>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</si>
  <si>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</si>
  <si>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</si>
  <si>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</si>
  <si>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</si>
  <si>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</si>
  <si>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</si>
  <si>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</si>
  <si>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</si>
  <si>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</si>
  <si>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</si>
  <si>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</si>
  <si>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</si>
  <si>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</si>
  <si>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</si>
  <si>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</si>
  <si>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</si>
  <si>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</si>
  <si>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</si>
  <si>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</si>
  <si>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</si>
  <si>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</si>
  <si>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</si>
  <si>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</si>
  <si>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</si>
  <si>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</si>
  <si>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</si>
  <si>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</si>
  <si>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</si>
  <si>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</si>
  <si>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</si>
  <si>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</si>
  <si>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</si>
  <si>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</si>
  <si>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</si>
  <si>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</si>
  <si>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</si>
  <si>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</si>
  <si>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</si>
  <si>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</si>
  <si>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</si>
  <si>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</si>
  <si>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</si>
  <si>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</si>
  <si>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</si>
  <si>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</si>
  <si>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</si>
  <si>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</si>
  <si>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</si>
  <si>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</si>
  <si>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</si>
  <si>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</si>
  <si>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</si>
  <si>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</si>
  <si>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</si>
  <si>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</si>
  <si>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</si>
  <si>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</si>
  <si>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</si>
  <si>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</si>
  <si>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</si>
  <si>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</si>
  <si>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</si>
  <si>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</si>
  <si>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</si>
  <si>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</si>
  <si>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</si>
  <si>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</si>
  <si>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</si>
  <si>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</si>
  <si>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</si>
  <si>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</si>
  <si>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</si>
  <si>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</si>
  <si>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</si>
  <si>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</si>
  <si>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</si>
  <si>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</si>
  <si>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</si>
  <si>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</si>
  <si>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</si>
  <si>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</si>
  <si>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</si>
  <si>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</si>
  <si>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</si>
  <si>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</si>
  <si>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</si>
  <si>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</si>
  <si>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</si>
  <si>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</si>
  <si>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</si>
  <si>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</si>
  <si>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</si>
  <si>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</si>
  <si>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</si>
  <si>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</si>
  <si>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</si>
  <si>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</si>
  <si>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</si>
  <si>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</si>
  <si>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</si>
  <si>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</si>
  <si>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</si>
  <si>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</si>
  <si>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</si>
  <si>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</si>
  <si>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</si>
  <si>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</si>
  <si>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</si>
  <si>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</si>
  <si>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</si>
  <si>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</si>
  <si>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</si>
  <si>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</si>
  <si>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</si>
  <si>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</si>
  <si>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</si>
  <si>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</si>
  <si>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</si>
  <si>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</si>
  <si>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</si>
  <si>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</si>
  <si>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</si>
  <si>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</si>
  <si>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</si>
  <si>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</si>
  <si>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</si>
  <si>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</si>
  <si>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</si>
  <si>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</si>
  <si>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</si>
  <si>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</si>
  <si>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</si>
  <si>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</si>
  <si>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</si>
  <si>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</si>
  <si>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</si>
  <si>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</si>
  <si>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</si>
  <si>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</si>
  <si>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</si>
  <si>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</si>
  <si>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</si>
  <si>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</si>
  <si>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</si>
  <si>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</si>
  <si>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</si>
  <si>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</si>
  <si>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</si>
  <si>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</si>
  <si>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</si>
  <si>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</si>
  <si>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</si>
  <si>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</si>
  <si>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</si>
  <si>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</si>
  <si>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</si>
  <si>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</si>
  <si>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</si>
  <si>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</si>
  <si>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</si>
  <si>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</si>
  <si>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</si>
  <si>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</si>
  <si>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</si>
  <si>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</si>
  <si>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</si>
  <si>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</si>
  <si>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</si>
  <si>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</si>
  <si>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</si>
  <si>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</si>
  <si>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</si>
  <si>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</si>
  <si>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</si>
  <si>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</si>
  <si>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</si>
  <si>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</si>
  <si>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</si>
  <si>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</si>
  <si>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</si>
  <si>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</si>
  <si>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</si>
  <si>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</si>
  <si>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</si>
  <si>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</si>
  <si>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</si>
  <si>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</si>
  <si>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</si>
  <si>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</si>
  <si>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</si>
  <si>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</si>
  <si>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</si>
  <si>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</si>
  <si>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</si>
  <si>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</si>
  <si>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</si>
  <si>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</si>
  <si>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</si>
  <si>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</si>
  <si>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</si>
  <si>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</si>
  <si>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</si>
  <si>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</si>
  <si>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</si>
  <si>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</si>
  <si>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</si>
  <si>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</si>
  <si>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</si>
  <si>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</si>
  <si>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</si>
  <si>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</si>
  <si>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</si>
  <si>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</si>
  <si>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</si>
  <si>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</si>
  <si>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</si>
  <si>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</si>
  <si>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</si>
  <si>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</si>
  <si>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</si>
  <si>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</si>
  <si>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</si>
  <si>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</si>
  <si>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</si>
  <si>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</si>
  <si>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</si>
  <si>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</si>
  <si>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</si>
  <si>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</si>
  <si>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</si>
  <si>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</si>
  <si>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</si>
  <si>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</si>
  <si>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</si>
  <si>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</si>
  <si>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</si>
  <si>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</si>
  <si>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</si>
  <si>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</si>
  <si>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</si>
  <si>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</si>
  <si>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</si>
  <si>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</si>
  <si>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</si>
  <si>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</si>
  <si>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</si>
  <si>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</si>
  <si>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</si>
  <si>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</si>
  <si>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</si>
  <si>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</si>
  <si>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</si>
  <si>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</si>
  <si>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</si>
  <si>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</si>
  <si>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</si>
  <si>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</si>
  <si>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</si>
  <si>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</si>
  <si>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</si>
  <si>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</si>
  <si>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</si>
  <si>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</si>
  <si>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</si>
  <si>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</si>
  <si>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</si>
  <si>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</si>
  <si>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</si>
  <si>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</si>
  <si>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</si>
  <si>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</si>
  <si>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</si>
  <si>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</si>
  <si>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</si>
  <si>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</si>
  <si>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</si>
  <si>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</si>
  <si>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</si>
  <si>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</si>
  <si>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</si>
  <si>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</si>
  <si>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</si>
  <si>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</si>
  <si>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</si>
  <si>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</si>
  <si>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</si>
  <si>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</si>
  <si>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</si>
  <si>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</si>
  <si>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</si>
  <si>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</si>
  <si>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</si>
  <si>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</si>
  <si>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</si>
  <si>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</si>
  <si>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</si>
  <si>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</si>
  <si>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</si>
  <si>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</si>
  <si>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</si>
  <si>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</si>
  <si>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</si>
  <si>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</si>
  <si>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</si>
  <si>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</si>
  <si>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</si>
  <si>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</si>
  <si>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</si>
  <si>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</si>
  <si>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</si>
  <si>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</si>
  <si>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</si>
  <si>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</si>
  <si>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</si>
  <si>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</si>
  <si>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</si>
  <si>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</si>
  <si>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</si>
  <si>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</si>
  <si>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</si>
  <si>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</si>
  <si>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</si>
  <si>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</si>
  <si>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</si>
  <si>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</si>
  <si>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</si>
  <si>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</si>
  <si>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</si>
  <si>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</si>
  <si>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</si>
  <si>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</si>
  <si>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</si>
  <si>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</si>
  <si>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</si>
  <si>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</si>
  <si>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</si>
  <si>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</si>
  <si>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</si>
  <si>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</si>
  <si>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</si>
  <si>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</si>
  <si>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</si>
  <si>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</si>
  <si>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</si>
  <si>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</si>
  <si>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</si>
  <si>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</si>
  <si>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</si>
  <si>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</si>
  <si>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</si>
  <si>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</si>
  <si>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</si>
  <si>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</si>
  <si>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</si>
  <si>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</si>
  <si>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</si>
  <si>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</si>
  <si>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</si>
  <si>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</si>
  <si>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</si>
  <si>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</si>
  <si>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</si>
  <si>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</si>
  <si>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</si>
  <si>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</si>
  <si>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</si>
  <si>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</si>
  <si>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</si>
  <si>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</si>
  <si>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</si>
  <si>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</si>
  <si>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</si>
  <si>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</si>
  <si>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</si>
  <si>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</si>
  <si>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</si>
  <si>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</si>
  <si>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</si>
  <si>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</si>
  <si>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</si>
  <si>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</si>
  <si>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</si>
  <si>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</si>
  <si>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</si>
  <si>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</si>
  <si>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</si>
  <si>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</si>
  <si>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</si>
  <si>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</si>
  <si>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</si>
  <si>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</si>
  <si>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</si>
  <si>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</si>
  <si>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</si>
  <si>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</si>
  <si>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</si>
  <si>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</si>
  <si>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</si>
  <si>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</si>
  <si>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</si>
  <si>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</si>
  <si>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</si>
  <si>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</si>
  <si>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</si>
  <si>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</si>
  <si>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</si>
  <si>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</si>
  <si>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</si>
  <si>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</si>
  <si>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</si>
  <si>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</si>
  <si>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</si>
  <si>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</si>
  <si>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</si>
  <si>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</si>
  <si>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</si>
  <si>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</si>
  <si>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</si>
  <si>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</si>
  <si>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</si>
  <si>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</si>
  <si>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</si>
  <si>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</si>
  <si>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</si>
  <si>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</si>
  <si>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</si>
  <si>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</si>
  <si>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</si>
  <si>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</si>
  <si>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</si>
  <si>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</si>
  <si>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</si>
  <si>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</si>
  <si>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</si>
  <si>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</si>
  <si>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</si>
  <si>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</si>
  <si>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</si>
  <si>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</si>
  <si>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</si>
  <si>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</si>
  <si>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</si>
  <si>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</si>
  <si>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</si>
  <si>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</si>
  <si>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</si>
  <si>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</si>
  <si>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</si>
  <si>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</si>
  <si>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</si>
  <si>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</si>
  <si>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</si>
  <si>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</si>
  <si>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</si>
  <si>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</si>
  <si>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</si>
  <si>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</si>
  <si>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</si>
  <si>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</si>
  <si>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</si>
  <si>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</si>
  <si>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</si>
  <si>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</si>
  <si>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</si>
  <si>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</si>
  <si>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</si>
  <si>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</si>
  <si>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</si>
  <si>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</si>
  <si>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</si>
  <si>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</si>
  <si>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</si>
  <si>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</si>
  <si>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</si>
  <si>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</si>
  <si>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</si>
  <si>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</si>
  <si>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</si>
  <si>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</si>
  <si>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</si>
  <si>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</si>
  <si>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</si>
  <si>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</si>
  <si>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</si>
  <si>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</si>
  <si>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</si>
  <si>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</si>
  <si>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</si>
  <si>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</si>
  <si>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</si>
  <si>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</si>
  <si>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</si>
  <si>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</si>
  <si>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</si>
  <si>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</si>
  <si>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</si>
  <si>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</si>
  <si>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</si>
  <si>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</si>
  <si>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</si>
  <si>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</si>
  <si>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</si>
  <si>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</si>
  <si>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</si>
  <si>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</si>
  <si>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</si>
  <si>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</si>
  <si>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</si>
  <si>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</si>
  <si>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</si>
  <si>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</si>
  <si>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</si>
  <si>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</si>
  <si>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</si>
  <si>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</si>
  <si>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</si>
  <si>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</si>
  <si>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</si>
  <si>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</si>
  <si>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</si>
  <si>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</si>
  <si>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</si>
  <si>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</si>
  <si>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</si>
  <si>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</si>
  <si>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</si>
  <si>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</si>
  <si>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</si>
  <si>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</si>
  <si>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</si>
  <si>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</si>
  <si>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</si>
  <si>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</si>
  <si>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</si>
  <si>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</si>
  <si>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</si>
  <si>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</si>
  <si>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</si>
  <si>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</si>
  <si>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</si>
  <si>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</si>
  <si>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</si>
  <si>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</si>
  <si>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</si>
  <si>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</si>
  <si>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</si>
  <si>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</si>
  <si>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</si>
  <si>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</si>
  <si>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</si>
  <si>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</si>
  <si>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</si>
  <si>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</si>
  <si>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</si>
  <si>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</si>
  <si>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</si>
  <si>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</si>
  <si>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</si>
  <si>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</si>
  <si>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</si>
  <si>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</si>
  <si>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</si>
  <si>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</si>
  <si>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</si>
  <si>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</si>
  <si>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</si>
  <si>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</si>
  <si>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</si>
  <si>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</si>
  <si>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</si>
  <si>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</si>
  <si>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</si>
  <si>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</si>
  <si>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</si>
  <si>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</si>
  <si>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</si>
  <si>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</si>
  <si>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</si>
  <si>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</si>
  <si>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</si>
  <si>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</si>
  <si>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</si>
  <si>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</si>
  <si>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</si>
  <si>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</si>
  <si>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</si>
  <si>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</si>
  <si>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</si>
  <si>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</si>
  <si>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</si>
  <si>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</si>
  <si>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</si>
  <si>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</si>
  <si>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</si>
  <si>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</si>
  <si>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</si>
  <si>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</si>
  <si>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</si>
  <si>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</si>
  <si>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</si>
  <si>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</si>
  <si>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</si>
  <si>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</si>
  <si>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</si>
  <si>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</si>
  <si>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</si>
  <si>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</si>
  <si>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</si>
  <si>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</si>
  <si>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</si>
  <si>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</si>
  <si>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</si>
  <si>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</si>
  <si>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</si>
  <si>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</si>
  <si>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</si>
  <si>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</si>
  <si>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</si>
  <si>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</si>
  <si>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</si>
  <si>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</si>
  <si>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</si>
  <si>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</si>
  <si>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</si>
  <si>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</si>
  <si>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</si>
  <si>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</si>
  <si>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</si>
  <si>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</si>
  <si>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</si>
  <si>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</si>
  <si>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</si>
  <si>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</si>
  <si>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</si>
  <si>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</si>
  <si>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</si>
  <si>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</si>
  <si>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</si>
  <si>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</si>
  <si>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</si>
  <si>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</si>
  <si>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</si>
  <si>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</si>
  <si>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</si>
  <si>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</si>
  <si>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</si>
  <si>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</si>
  <si>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</si>
  <si>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</si>
  <si>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</si>
  <si>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</si>
  <si>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</si>
  <si>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</si>
  <si>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</si>
  <si>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</si>
  <si>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</si>
  <si>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</si>
  <si>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</si>
  <si>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</si>
  <si>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</si>
  <si>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</si>
  <si>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</si>
  <si>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</si>
  <si>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</si>
  <si>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</si>
  <si>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</si>
  <si>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</si>
  <si>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</si>
  <si>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</si>
  <si>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</si>
  <si>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</si>
  <si>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</si>
  <si>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</si>
  <si>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</si>
  <si>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</si>
  <si>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</si>
  <si>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</si>
  <si>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</si>
  <si>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</si>
  <si>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</si>
  <si>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</si>
  <si>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</si>
  <si>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</si>
  <si>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</si>
  <si>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</si>
  <si>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</si>
  <si>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</si>
  <si>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</si>
  <si>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</si>
  <si>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</si>
  <si>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</si>
  <si>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</si>
  <si>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</si>
  <si>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</si>
  <si>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</si>
  <si>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</si>
  <si>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</si>
  <si>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</si>
  <si>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</si>
  <si>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</si>
  <si>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</si>
  <si>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</si>
  <si>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</si>
  <si>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</si>
  <si>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</si>
  <si>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</si>
  <si>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</si>
  <si>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</si>
  <si>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</si>
  <si>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</si>
  <si>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</si>
  <si>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</si>
  <si>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</si>
  <si>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</si>
  <si>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</si>
  <si>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</si>
  <si>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</si>
  <si>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</si>
  <si>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</si>
  <si>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</si>
  <si>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</si>
  <si>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</si>
  <si>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</si>
  <si>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</si>
  <si>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</si>
  <si>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</si>
  <si>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</si>
  <si>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</si>
  <si>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</si>
  <si>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</si>
  <si>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</si>
  <si>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</si>
  <si>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</si>
  <si>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</si>
  <si>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</si>
  <si>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</si>
  <si>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</si>
  <si>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</si>
  <si>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</si>
  <si>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</si>
  <si>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</si>
  <si>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</si>
  <si>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</si>
  <si>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</si>
  <si>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</si>
  <si>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</si>
  <si>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</si>
  <si>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</si>
  <si>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</si>
  <si>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</si>
  <si>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</si>
  <si>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</si>
  <si>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</si>
  <si>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</si>
  <si>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</si>
  <si>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</si>
  <si>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</si>
  <si>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</si>
  <si>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</si>
  <si>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</si>
  <si>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</si>
  <si>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</si>
  <si>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</si>
  <si>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</si>
  <si>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</si>
  <si>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</si>
  <si>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</si>
  <si>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</si>
  <si>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</si>
  <si>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</si>
  <si>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</si>
  <si>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</si>
  <si>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</si>
  <si>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</si>
  <si>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</si>
  <si>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</si>
  <si>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</si>
  <si>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</si>
  <si>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</si>
  <si>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</si>
  <si>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</si>
  <si>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</si>
  <si>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</si>
  <si>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</si>
  <si>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</si>
  <si>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</si>
  <si>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</si>
  <si>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</si>
  <si>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</si>
  <si>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</si>
  <si>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</si>
  <si>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</si>
  <si>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</si>
  <si>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</si>
  <si>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</si>
  <si>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</si>
  <si>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</si>
  <si>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</si>
  <si>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</si>
  <si>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</si>
  <si>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</si>
  <si>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</si>
  <si>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</si>
  <si>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</si>
  <si>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</si>
  <si>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</si>
  <si>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</si>
  <si>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</si>
  <si>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</si>
  <si>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</si>
  <si>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</si>
  <si>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</si>
  <si>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</si>
  <si>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</si>
  <si>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</si>
  <si>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</si>
  <si>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</si>
  <si>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</si>
  <si>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</si>
  <si>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</si>
  <si>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</si>
  <si>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</si>
  <si>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</si>
  <si>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</si>
  <si>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</si>
  <si>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</si>
  <si>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</si>
  <si>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</si>
  <si>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</si>
  <si>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</si>
  <si>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</si>
  <si>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</si>
  <si>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</si>
  <si>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</si>
  <si>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</si>
  <si>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</si>
  <si>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</si>
  <si>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</si>
  <si>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</si>
  <si>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</si>
  <si>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</si>
  <si>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</si>
  <si>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</si>
  <si>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</si>
  <si>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</si>
  <si>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</si>
  <si>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</si>
  <si>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</si>
  <si>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</si>
  <si>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</si>
  <si>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</si>
  <si>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</si>
  <si>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</si>
  <si>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</si>
  <si>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</si>
  <si>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</si>
  <si>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</si>
  <si>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</si>
  <si>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</si>
  <si>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</si>
  <si>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</si>
  <si>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</si>
  <si>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</si>
  <si>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</si>
  <si>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</si>
  <si>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</si>
  <si>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</si>
  <si>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</si>
  <si>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</si>
  <si>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</si>
  <si>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</si>
  <si>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</si>
  <si>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</si>
  <si>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</si>
  <si>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</si>
  <si>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</si>
  <si>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</si>
  <si>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</si>
  <si>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</si>
  <si>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</si>
  <si>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</si>
  <si>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</si>
  <si>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</si>
  <si>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</si>
  <si>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</si>
  <si>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</si>
  <si>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</si>
  <si>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</si>
  <si>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</si>
  <si>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</si>
  <si>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</si>
  <si>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</si>
  <si>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</si>
  <si>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</si>
  <si>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</si>
  <si>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</si>
  <si>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</si>
  <si>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</si>
  <si>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</si>
  <si>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</si>
  <si>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</si>
  <si>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</si>
  <si>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</si>
  <si>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</si>
  <si>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</si>
  <si>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</si>
  <si>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</si>
  <si>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</si>
  <si>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</si>
  <si>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</si>
  <si>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</si>
  <si>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</si>
  <si>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</si>
  <si>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</si>
  <si>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</si>
  <si>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</si>
  <si>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</si>
  <si>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</si>
  <si>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</si>
  <si>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</si>
  <si>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</si>
  <si>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</si>
  <si>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</si>
  <si>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</si>
  <si>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</si>
  <si>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</si>
  <si>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</si>
  <si>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</si>
  <si>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</si>
  <si>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</si>
  <si>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</si>
  <si>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</si>
  <si>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</si>
  <si>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</si>
  <si>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</si>
  <si>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</si>
  <si>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</si>
  <si>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</si>
  <si>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</si>
  <si>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</si>
  <si>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</si>
  <si>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</si>
  <si>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</si>
  <si>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</si>
  <si>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</si>
  <si>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</si>
  <si>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</si>
  <si>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</si>
  <si>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</si>
  <si>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</si>
  <si>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</si>
  <si>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</si>
  <si>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</si>
  <si>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</si>
  <si>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</si>
  <si>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</si>
  <si>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</si>
  <si>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</si>
  <si>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</si>
  <si>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</si>
  <si>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</si>
  <si>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</si>
  <si>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</si>
  <si>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</si>
  <si>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</si>
  <si>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</si>
  <si>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</si>
  <si>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</si>
  <si>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</si>
  <si>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</si>
  <si>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</si>
  <si>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</si>
  <si>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</si>
  <si>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</si>
  <si>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</si>
  <si>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</si>
  <si>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</si>
  <si>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</si>
  <si>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</si>
  <si>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</si>
  <si>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</si>
  <si>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</si>
  <si>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</si>
  <si>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</si>
  <si>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</si>
  <si>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</si>
  <si>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</si>
  <si>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</si>
  <si>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</si>
  <si>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</si>
  <si>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</si>
  <si>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</si>
  <si>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</si>
  <si>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</si>
  <si>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</si>
  <si>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</si>
  <si>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</si>
  <si>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</si>
  <si>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</si>
  <si>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</si>
  <si>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</si>
  <si>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</si>
  <si>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</si>
  <si>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</si>
  <si>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</si>
  <si>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</si>
  <si>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</si>
  <si>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</si>
  <si>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</si>
  <si>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</si>
  <si>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</si>
  <si>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</si>
  <si>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</si>
  <si>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</si>
  <si>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</si>
  <si>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</si>
  <si>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</si>
  <si>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</si>
  <si>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</si>
  <si>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</si>
  <si>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</si>
  <si>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</si>
  <si>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</si>
  <si>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</si>
  <si>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</si>
  <si>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</si>
  <si>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</si>
  <si>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</si>
  <si>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</si>
  <si>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</si>
  <si>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</si>
  <si>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</si>
  <si>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</si>
  <si>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</si>
  <si>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</si>
  <si>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</si>
  <si>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</si>
  <si>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</si>
  <si>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</si>
  <si>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</si>
  <si>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</si>
  <si>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</si>
  <si>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</si>
  <si>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</si>
  <si>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</si>
  <si>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</si>
  <si>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</si>
  <si>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</si>
  <si>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</si>
  <si>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</si>
  <si>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</si>
  <si>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</si>
  <si>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</si>
  <si>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</si>
  <si>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</si>
  <si>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</si>
  <si>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</si>
  <si>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</si>
  <si>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</si>
  <si>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</si>
  <si>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</si>
  <si>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</si>
  <si>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</si>
  <si>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</si>
  <si>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</si>
  <si>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</si>
  <si>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</si>
  <si>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</si>
  <si>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</si>
  <si>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</si>
  <si>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</si>
  <si>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</si>
  <si>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</si>
  <si>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</si>
  <si>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</si>
  <si>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</si>
  <si>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</si>
  <si>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</si>
  <si>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</si>
  <si>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</si>
  <si>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</si>
  <si>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</si>
  <si>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</si>
  <si>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</si>
  <si>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</si>
  <si>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</si>
  <si>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</si>
  <si>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</si>
  <si>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</si>
  <si>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</si>
  <si>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</si>
  <si>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</si>
  <si>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</si>
  <si>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</si>
  <si>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</si>
  <si>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</si>
  <si>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</si>
  <si>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</si>
  <si>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</si>
  <si>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</si>
  <si>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</si>
  <si>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</si>
  <si>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</si>
  <si>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</si>
  <si>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</si>
  <si>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</si>
  <si>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</si>
  <si>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</si>
  <si>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</si>
  <si>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</si>
  <si>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</si>
  <si>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</si>
  <si>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</si>
  <si>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</si>
  <si>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</si>
  <si>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</si>
  <si>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</si>
  <si>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</si>
  <si>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</si>
  <si>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</si>
  <si>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</si>
  <si>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</si>
  <si>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</si>
  <si>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</si>
  <si>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</si>
  <si>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</si>
  <si>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</si>
  <si>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</si>
  <si>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</si>
  <si>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</si>
  <si>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</si>
  <si>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</si>
  <si>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</si>
  <si>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</si>
  <si>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</si>
  <si>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</si>
  <si>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</si>
  <si>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</si>
  <si>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</si>
  <si>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</si>
  <si>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</si>
  <si>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</si>
  <si>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</si>
  <si>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</si>
  <si>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</si>
  <si>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</si>
  <si>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</si>
  <si>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</si>
  <si>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</si>
  <si>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</si>
  <si>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</si>
  <si>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</si>
  <si>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</si>
  <si>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</si>
  <si>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</si>
  <si>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</si>
  <si>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</si>
  <si>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</si>
  <si>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</si>
  <si>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</si>
  <si>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</si>
  <si>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</si>
  <si>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</si>
  <si>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</si>
  <si>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</si>
  <si>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</si>
  <si>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</si>
  <si>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</si>
  <si>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</si>
  <si>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</si>
  <si>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</si>
  <si>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</si>
  <si>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</si>
  <si>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</si>
  <si>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</si>
  <si>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</si>
  <si>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</si>
  <si>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</si>
  <si>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</si>
  <si>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</si>
  <si>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</si>
  <si>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</si>
  <si>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</si>
  <si>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</si>
  <si>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</si>
  <si>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</si>
  <si>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</si>
  <si>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</si>
  <si>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</si>
  <si>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</si>
  <si>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</si>
  <si>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</si>
  <si>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</si>
  <si>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</si>
  <si>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</si>
  <si>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</si>
  <si>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</si>
  <si>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</si>
  <si>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</si>
  <si>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</si>
  <si>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</si>
  <si>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</si>
  <si>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</si>
  <si>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</si>
  <si>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</si>
  <si>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</si>
  <si>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</si>
  <si>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</si>
  <si>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</si>
  <si>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</si>
  <si>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</si>
  <si>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</si>
  <si>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</si>
  <si>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</si>
  <si>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</si>
  <si>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</si>
  <si>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</si>
  <si>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</si>
  <si>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</si>
  <si>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</si>
  <si>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</si>
  <si>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</si>
  <si>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</si>
  <si>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</si>
  <si>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</si>
  <si>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</si>
  <si>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</si>
  <si>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</si>
  <si>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</si>
  <si>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</si>
  <si>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</si>
  <si>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</si>
  <si>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</si>
  <si>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</si>
  <si>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</si>
  <si>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</si>
  <si>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</si>
  <si>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</si>
  <si>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</si>
  <si>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</si>
  <si>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</si>
  <si>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</si>
  <si>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</si>
  <si>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</si>
  <si>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</si>
  <si>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</si>
  <si>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</si>
  <si>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</si>
  <si>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</si>
  <si>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</si>
  <si>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</si>
  <si>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</si>
  <si>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</si>
  <si>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</si>
  <si>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</si>
  <si>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</si>
  <si>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</si>
  <si>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</si>
  <si>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</si>
  <si>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</si>
  <si>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</si>
  <si>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</si>
  <si>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</si>
  <si>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</si>
  <si>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</si>
  <si>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</si>
  <si>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</si>
  <si>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</si>
  <si>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</si>
  <si>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</si>
  <si>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</si>
  <si>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</si>
  <si>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</si>
  <si>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</si>
  <si>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</si>
  <si>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</si>
  <si>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</si>
  <si>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</si>
  <si>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</si>
  <si>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</si>
  <si>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</si>
  <si>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</si>
  <si>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</si>
  <si>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</si>
  <si>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</si>
  <si>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</si>
  <si>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</si>
  <si>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</si>
  <si>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</si>
  <si>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</si>
  <si>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</si>
  <si>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</si>
  <si>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</si>
  <si>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</si>
  <si>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</si>
  <si>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</si>
  <si>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</si>
  <si>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</si>
  <si>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</si>
  <si>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</si>
  <si>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</si>
  <si>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</si>
  <si>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</si>
  <si>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</si>
  <si>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</si>
  <si>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</si>
  <si>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</si>
  <si>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</si>
  <si>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</si>
  <si>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</si>
  <si>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</si>
  <si>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</si>
  <si>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</si>
  <si>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</si>
  <si>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</si>
  <si>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</si>
  <si>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</si>
  <si>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</si>
  <si>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</si>
  <si>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</si>
  <si>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</si>
  <si>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</si>
  <si>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</si>
  <si>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</si>
  <si>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</si>
  <si>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</si>
  <si>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</si>
  <si>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</si>
  <si>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</si>
  <si>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</si>
  <si>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</si>
  <si>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</si>
  <si>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</si>
  <si>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</si>
  <si>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</si>
  <si>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</si>
  <si>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</si>
  <si>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</si>
  <si>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</si>
  <si>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</si>
  <si>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</si>
  <si>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</si>
  <si>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</si>
  <si>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</si>
  <si>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</si>
  <si>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</si>
  <si>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</si>
  <si>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</si>
  <si>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</si>
  <si>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</si>
  <si>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</si>
  <si>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</si>
  <si>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</si>
  <si>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</si>
  <si>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</si>
  <si>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</si>
  <si>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</si>
  <si>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</si>
  <si>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</si>
  <si>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</si>
  <si>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</si>
  <si>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</si>
  <si>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</si>
  <si>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</si>
  <si>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</si>
  <si>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</si>
  <si>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</si>
  <si>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</si>
  <si>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</si>
  <si>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</si>
  <si>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</si>
  <si>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</si>
  <si>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</si>
  <si>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</si>
  <si>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</si>
  <si>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</si>
  <si>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</si>
  <si>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</si>
  <si>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</si>
  <si>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</si>
  <si>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</si>
  <si>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</si>
  <si>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</si>
  <si>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</si>
  <si>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</si>
  <si>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</si>
  <si>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</si>
  <si>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</si>
  <si>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</si>
  <si>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</si>
  <si>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</si>
  <si>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</si>
  <si>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</si>
  <si>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</si>
  <si>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</si>
  <si>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</si>
  <si>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</si>
  <si>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</si>
  <si>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</si>
  <si>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</si>
  <si>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</si>
  <si>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</si>
  <si>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</si>
  <si>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</si>
  <si>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</si>
  <si>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</si>
  <si>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</si>
  <si>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</si>
  <si>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</si>
  <si>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</si>
  <si>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</si>
  <si>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</si>
  <si>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</si>
  <si>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</si>
  <si>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</si>
  <si>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</si>
  <si>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</si>
  <si>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</si>
  <si>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</si>
  <si>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</si>
  <si>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</si>
  <si>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</si>
  <si>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</si>
  <si>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</si>
  <si>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</si>
  <si>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</si>
  <si>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</si>
  <si>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</si>
  <si>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</si>
  <si>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</si>
  <si>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</si>
  <si>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</si>
  <si>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</si>
  <si>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</si>
  <si>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</si>
  <si>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</si>
  <si>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</si>
  <si>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</si>
  <si>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</si>
  <si>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</si>
  <si>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</si>
  <si>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</si>
  <si>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</si>
  <si>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</si>
  <si>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</si>
  <si>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</si>
  <si>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</si>
  <si>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</si>
  <si>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</si>
  <si>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</si>
  <si>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</si>
  <si>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</si>
  <si>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</si>
  <si>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</si>
  <si>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</si>
  <si>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</si>
  <si>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</si>
  <si>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</si>
  <si>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</si>
  <si>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</si>
  <si>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</si>
  <si>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</si>
  <si>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</si>
  <si>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</si>
  <si>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</si>
  <si>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</si>
  <si>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</si>
  <si>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</si>
  <si>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</si>
  <si>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</si>
  <si>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</si>
  <si>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</si>
  <si>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</si>
  <si>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</si>
  <si>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</si>
  <si>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</si>
  <si>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</si>
  <si>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</si>
  <si>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</si>
  <si>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</si>
  <si>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</si>
  <si>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</si>
  <si>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</si>
  <si>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</si>
  <si>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</si>
  <si>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</si>
  <si>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</si>
  <si>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</si>
  <si>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</si>
  <si>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</si>
  <si>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</si>
  <si>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</si>
  <si>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</si>
  <si>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</si>
  <si>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</si>
  <si>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</si>
  <si>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</si>
  <si>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</si>
  <si>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</si>
  <si>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</si>
  <si>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</si>
  <si>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</si>
  <si>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</si>
  <si>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</si>
  <si>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</si>
  <si>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</si>
  <si>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</si>
  <si>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</si>
  <si>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</si>
  <si>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</si>
  <si>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</si>
  <si>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</si>
  <si>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</si>
  <si>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</si>
  <si>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</si>
  <si>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</si>
  <si>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</si>
  <si>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</si>
  <si>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</si>
  <si>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</si>
  <si>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</si>
  <si>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</si>
  <si>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</si>
  <si>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</si>
  <si>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</si>
  <si>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</si>
  <si>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</si>
  <si>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</si>
  <si>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</si>
  <si>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</si>
  <si>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</si>
  <si>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</si>
  <si>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</si>
  <si>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</si>
  <si>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</si>
  <si>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</si>
  <si>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</si>
  <si>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</si>
  <si>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</si>
  <si>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</si>
  <si>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</si>
  <si>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</si>
  <si>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</si>
  <si>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</si>
  <si>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</si>
  <si>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</si>
  <si>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</si>
  <si>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</si>
  <si>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</si>
  <si>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</si>
  <si>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</si>
  <si>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</si>
  <si>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</si>
  <si>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</si>
  <si>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</si>
  <si>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</si>
  <si>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</si>
  <si>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</si>
  <si>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</si>
  <si>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</si>
  <si>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</si>
  <si>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</si>
  <si>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</si>
  <si>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</si>
  <si>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</si>
  <si>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</si>
  <si>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</si>
  <si>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</si>
  <si>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</si>
  <si>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</si>
  <si>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</si>
  <si>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</si>
  <si>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</si>
  <si>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</si>
  <si>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</si>
  <si>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</si>
  <si>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</si>
  <si>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</si>
  <si>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</si>
  <si>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</si>
  <si>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</si>
  <si>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</si>
  <si>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</si>
  <si>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</si>
  <si>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</si>
  <si>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</si>
  <si>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</si>
  <si>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</si>
  <si>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</si>
  <si>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</si>
  <si>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</si>
  <si>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</si>
  <si>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</si>
  <si>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</si>
  <si>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</si>
  <si>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</si>
  <si>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</si>
  <si>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</si>
  <si>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</si>
  <si>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</si>
  <si>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</si>
  <si>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</si>
  <si>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</si>
  <si>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</si>
  <si>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</si>
  <si>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</si>
  <si>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</si>
  <si>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</si>
  <si>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</si>
  <si>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</si>
  <si>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</si>
  <si>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</si>
  <si>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</si>
  <si>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</si>
  <si>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</si>
  <si>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</si>
  <si>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</si>
  <si>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</si>
  <si>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</si>
  <si>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</si>
  <si>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</si>
  <si>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</si>
  <si>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</si>
  <si>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</si>
  <si>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</si>
  <si>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</si>
  <si>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</si>
  <si>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</si>
  <si>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</si>
  <si>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</si>
  <si>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</si>
  <si>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</si>
  <si>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</si>
  <si>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</si>
  <si>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</si>
  <si>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</si>
  <si>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</si>
  <si>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</si>
  <si>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</si>
  <si>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</si>
  <si>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</si>
  <si>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</si>
  <si>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</si>
  <si>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</si>
  <si>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</si>
  <si>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</si>
  <si>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</si>
  <si>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</si>
  <si>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</si>
  <si>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</si>
  <si>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</si>
  <si>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</si>
  <si>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</si>
  <si>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</si>
  <si>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</si>
  <si>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</si>
  <si>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</si>
  <si>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</si>
  <si>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</si>
  <si>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</si>
  <si>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</si>
  <si>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</si>
  <si>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</si>
  <si>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</si>
  <si>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</si>
  <si>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</si>
  <si>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</si>
  <si>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</si>
  <si>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</si>
  <si>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</si>
  <si>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</si>
  <si>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</si>
  <si>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</si>
  <si>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</si>
  <si>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</si>
  <si>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</si>
  <si>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</si>
  <si>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</si>
  <si>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</si>
  <si>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</si>
  <si>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</si>
  <si>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</si>
  <si>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</si>
  <si>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</si>
  <si>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</si>
  <si>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</si>
  <si>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</si>
  <si>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</si>
  <si>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</si>
  <si>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</si>
  <si>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</si>
  <si>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</si>
  <si>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</si>
  <si>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</si>
  <si>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</si>
  <si>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</si>
  <si>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</si>
  <si>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</si>
  <si>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</si>
  <si>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</si>
  <si>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</si>
  <si>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</si>
  <si>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</si>
  <si>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</si>
  <si>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</si>
  <si>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</si>
  <si>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</si>
  <si>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</si>
  <si>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</si>
  <si>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</si>
  <si>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</si>
  <si>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</si>
  <si>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</si>
  <si>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</si>
  <si>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</si>
  <si>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</si>
  <si>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</si>
  <si>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</si>
  <si>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</si>
  <si>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</si>
  <si>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</si>
  <si>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</si>
  <si>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</si>
  <si>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</si>
  <si>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</si>
  <si>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</si>
  <si>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</si>
  <si>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</si>
  <si>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</si>
  <si>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</si>
  <si>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</si>
  <si>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</si>
  <si>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</si>
  <si>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</si>
  <si>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</si>
  <si>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</si>
  <si>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</si>
  <si>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</si>
  <si>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</si>
  <si>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</si>
  <si>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</si>
  <si>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</si>
  <si>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</si>
  <si>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</si>
  <si>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</si>
  <si>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</si>
  <si>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</si>
  <si>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</si>
  <si>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</si>
  <si>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</si>
  <si>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</si>
  <si>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</si>
  <si>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</si>
  <si>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</si>
  <si>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</si>
  <si>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</si>
  <si>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</si>
  <si>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</si>
  <si>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</si>
  <si>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</si>
  <si>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</si>
  <si>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</si>
  <si>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</si>
  <si>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</si>
  <si>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</si>
  <si>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</si>
  <si>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</si>
  <si>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</si>
  <si>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</si>
  <si>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</si>
  <si>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</si>
  <si>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</si>
  <si>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</si>
  <si>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</si>
  <si>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</si>
  <si>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</si>
  <si>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</si>
  <si>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</si>
  <si>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</si>
  <si>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</si>
  <si>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</si>
  <si>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</si>
  <si>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</si>
  <si>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</si>
  <si>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</si>
  <si>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</si>
  <si>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</si>
  <si>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</si>
  <si>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</si>
  <si>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</si>
  <si>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</si>
  <si>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</si>
  <si>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</si>
  <si>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</si>
  <si>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</si>
  <si>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</si>
  <si>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</si>
  <si>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</si>
  <si>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</si>
  <si>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</si>
  <si>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</si>
  <si>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</si>
  <si>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</si>
  <si>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</si>
  <si>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</si>
  <si>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</si>
  <si>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</si>
  <si>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</si>
  <si>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</si>
  <si>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</si>
  <si>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</si>
  <si>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</si>
  <si>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</si>
  <si>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</si>
  <si>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</si>
  <si>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</si>
  <si>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</si>
  <si>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</si>
  <si>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</si>
  <si>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</si>
  <si>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</si>
  <si>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</si>
  <si>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</si>
  <si>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</si>
  <si>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</si>
  <si>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</si>
  <si>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</si>
  <si>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</si>
  <si>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</si>
  <si>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</si>
  <si>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</si>
  <si>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</si>
  <si>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</si>
  <si>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</si>
  <si>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</si>
  <si>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</si>
  <si>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</si>
  <si>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</si>
  <si>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</si>
  <si>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</si>
  <si>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</si>
  <si>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</si>
  <si>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</si>
  <si>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</si>
  <si>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</si>
  <si>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</si>
  <si>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</si>
  <si>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</si>
  <si>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</si>
  <si>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</si>
  <si>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</si>
  <si>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</si>
  <si>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</si>
  <si>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</si>
  <si>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</si>
  <si>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</si>
  <si>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</si>
  <si>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</si>
  <si>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</si>
  <si>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</si>
  <si>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</si>
  <si>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</si>
  <si>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</si>
  <si>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</si>
  <si>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</si>
  <si>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</si>
  <si>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</si>
  <si>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</si>
  <si>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</si>
  <si>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</si>
  <si>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</si>
  <si>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</si>
  <si>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</si>
  <si>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</si>
  <si>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</si>
  <si>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</si>
  <si>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</si>
  <si>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</si>
  <si>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</si>
  <si>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</si>
  <si>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</si>
  <si>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</si>
  <si>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</si>
  <si>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</si>
  <si>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</si>
  <si>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</si>
  <si>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</si>
  <si>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</si>
  <si>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</si>
  <si>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</si>
  <si>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</si>
  <si>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</si>
  <si>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</si>
  <si>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</si>
  <si>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</si>
  <si>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</si>
  <si>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</si>
  <si>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</si>
  <si>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</si>
  <si>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</si>
  <si>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</si>
  <si>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</si>
  <si>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</si>
  <si>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</si>
  <si>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</si>
  <si>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</si>
  <si>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</si>
  <si>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</si>
  <si>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</si>
  <si>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</si>
  <si>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</si>
  <si>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</si>
  <si>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</si>
  <si>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</si>
  <si>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</si>
  <si>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</si>
  <si>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</si>
  <si>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</si>
  <si>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</si>
  <si>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</si>
  <si>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</si>
  <si>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</si>
  <si>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</si>
  <si>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</si>
  <si>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</si>
  <si>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</si>
  <si>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</si>
  <si>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</si>
  <si>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</si>
  <si>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</si>
  <si>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</si>
  <si>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</si>
  <si>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</si>
  <si>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</si>
  <si>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</si>
  <si>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</si>
  <si>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</si>
  <si>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</si>
  <si>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</si>
  <si>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</si>
  <si>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</si>
  <si>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</si>
  <si>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</si>
  <si>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</si>
  <si>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</si>
  <si>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</si>
  <si>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</si>
  <si>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</si>
  <si>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</si>
  <si>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</si>
  <si>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</si>
  <si>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</si>
  <si>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</si>
  <si>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</si>
  <si>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</si>
  <si>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</si>
  <si>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</si>
  <si>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</si>
  <si>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</si>
  <si>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</si>
  <si>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</si>
  <si>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</si>
  <si>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</si>
  <si>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</si>
  <si>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</si>
  <si>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</si>
  <si>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</si>
  <si>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</si>
  <si>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</si>
  <si>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</si>
  <si>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</si>
  <si>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</si>
  <si>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</si>
  <si>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</si>
  <si>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</si>
  <si>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</si>
  <si>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</si>
  <si>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</si>
  <si>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</si>
  <si>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</si>
  <si>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</si>
  <si>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</si>
  <si>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</si>
  <si>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</si>
  <si>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</si>
  <si>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</si>
  <si>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</si>
  <si>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</si>
  <si>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</si>
  <si>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</si>
  <si>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</si>
  <si>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</si>
  <si>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</si>
  <si>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</si>
  <si>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</si>
  <si>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</si>
  <si>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</si>
  <si>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</si>
  <si>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</si>
  <si>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</si>
  <si>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</si>
  <si>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</si>
  <si>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</si>
  <si>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</si>
  <si>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</si>
  <si>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</si>
  <si>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</si>
  <si>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</si>
  <si>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</si>
  <si>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</si>
  <si>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</si>
  <si>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</si>
  <si>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</si>
  <si>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</si>
  <si>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</si>
  <si>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</si>
  <si>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</si>
  <si>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</si>
  <si>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</si>
  <si>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</si>
  <si>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</si>
  <si>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</si>
  <si>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</si>
  <si>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</si>
  <si>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</si>
  <si>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</si>
  <si>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</si>
  <si>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</si>
  <si>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</si>
  <si>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</si>
  <si>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</si>
  <si>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</si>
  <si>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</si>
  <si>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</si>
  <si>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</si>
  <si>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</si>
  <si>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</si>
  <si>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</si>
  <si>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</si>
  <si>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</si>
  <si>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</si>
  <si>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</si>
  <si>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</si>
  <si>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</si>
  <si>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</si>
  <si>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</si>
  <si>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</si>
  <si>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</si>
  <si>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</si>
  <si>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</si>
  <si>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</si>
  <si>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</si>
  <si>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</si>
  <si>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</si>
  <si>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</si>
  <si>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</si>
  <si>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</si>
  <si>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</si>
  <si>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</si>
  <si>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</si>
  <si>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</si>
  <si>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</si>
  <si>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</si>
  <si>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</si>
  <si>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</si>
  <si>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</si>
  <si>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</si>
  <si>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</si>
  <si>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</si>
  <si>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</si>
  <si>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</si>
  <si>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</si>
  <si>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</si>
  <si>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</si>
  <si>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</si>
  <si>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</si>
  <si>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</si>
  <si>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</si>
  <si>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</si>
  <si>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</si>
  <si>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</si>
  <si>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</si>
  <si>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</si>
  <si>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</si>
  <si>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</si>
  <si>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</si>
  <si>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</si>
  <si>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</si>
  <si>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</si>
  <si>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</si>
  <si>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</si>
  <si>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</si>
  <si>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</si>
  <si>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</si>
  <si>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</si>
  <si>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</si>
  <si>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</si>
  <si>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</si>
  <si>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</si>
  <si>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</si>
  <si>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</si>
  <si>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</si>
  <si>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</si>
  <si>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</si>
  <si>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</si>
  <si>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</si>
  <si>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</si>
  <si>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</si>
  <si>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</si>
  <si>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</si>
  <si>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</si>
  <si>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</si>
  <si>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</si>
  <si>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</si>
  <si>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</si>
  <si>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</si>
  <si>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</si>
  <si>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</si>
  <si>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</si>
  <si>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</si>
  <si>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</si>
  <si>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</si>
  <si>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</si>
  <si>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</si>
  <si>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</si>
  <si>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</si>
  <si>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</si>
  <si>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</si>
  <si>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</si>
  <si>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</si>
  <si>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</si>
  <si>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</si>
  <si>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</si>
  <si>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</si>
  <si>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</si>
  <si>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</si>
  <si>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</si>
  <si>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</si>
  <si>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</si>
  <si>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</si>
  <si>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</si>
  <si>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</si>
  <si>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</si>
  <si>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</si>
  <si>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</si>
  <si>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</si>
  <si>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</si>
  <si>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</si>
  <si>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</si>
  <si>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</si>
  <si>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</si>
  <si>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</si>
  <si>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</si>
  <si>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</si>
  <si>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</si>
  <si>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</si>
  <si>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</si>
  <si>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</si>
  <si>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</si>
  <si>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</si>
  <si>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</si>
  <si>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</si>
  <si>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</si>
  <si>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</si>
  <si>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</si>
  <si>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</si>
  <si>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</si>
  <si>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</si>
  <si>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</si>
  <si>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</si>
  <si>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</si>
  <si>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</si>
  <si>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</si>
  <si>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</si>
  <si>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</si>
  <si>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</si>
  <si>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</si>
  <si>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</si>
  <si>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</si>
  <si>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</si>
  <si>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</si>
  <si>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</si>
  <si>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</si>
  <si>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</si>
  <si>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</si>
  <si>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</si>
  <si>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</si>
  <si>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</si>
  <si>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</si>
  <si>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</si>
  <si>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</si>
  <si>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</si>
  <si>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</si>
  <si>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</si>
  <si>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</si>
  <si>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</si>
  <si>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</si>
  <si>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</si>
  <si>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</si>
  <si>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</si>
  <si>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</si>
  <si>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</si>
  <si>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</si>
  <si>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</si>
  <si>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</si>
  <si>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</si>
  <si>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</si>
  <si>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</si>
  <si>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</si>
  <si>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</si>
  <si>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</si>
  <si>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</si>
  <si>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</si>
  <si>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</si>
  <si>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</si>
  <si>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</si>
  <si>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</si>
  <si>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</si>
  <si>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</si>
  <si>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</si>
  <si>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</si>
  <si>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</si>
  <si>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</si>
  <si>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</si>
  <si>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</si>
  <si>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</si>
  <si>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</si>
  <si>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</si>
  <si>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</si>
  <si>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</si>
  <si>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</si>
  <si>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</si>
  <si>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</si>
  <si>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</si>
  <si>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</si>
  <si>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</si>
  <si>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</si>
  <si>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</si>
  <si>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</si>
  <si>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</si>
  <si>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</si>
  <si>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</si>
  <si>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</si>
  <si>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</si>
  <si>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</si>
  <si>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</si>
  <si>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</si>
  <si>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</si>
  <si>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</si>
  <si>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</si>
  <si>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</si>
  <si>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</si>
  <si>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</si>
  <si>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</si>
  <si>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</si>
  <si>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</si>
  <si>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</si>
  <si>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</si>
  <si>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</si>
  <si>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</si>
  <si>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</si>
  <si>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</si>
  <si>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</si>
  <si>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</si>
  <si>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</si>
  <si>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</si>
  <si>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</si>
  <si>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</si>
  <si>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</si>
  <si>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</si>
  <si>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</si>
  <si>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</si>
  <si>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</si>
  <si>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</si>
  <si>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</si>
  <si>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</si>
  <si>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</si>
  <si>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</si>
  <si>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</si>
  <si>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</si>
  <si>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</si>
  <si>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</si>
  <si>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</si>
  <si>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</si>
  <si>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</si>
  <si>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</si>
  <si>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</si>
  <si>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</si>
  <si>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</si>
  <si>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</si>
  <si>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</si>
  <si>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</si>
  <si>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</si>
  <si>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</si>
  <si>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</si>
  <si>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</si>
  <si>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</si>
  <si>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</si>
  <si>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</si>
  <si>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</si>
  <si>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</si>
  <si>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</si>
  <si>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</si>
  <si>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</si>
  <si>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</si>
  <si>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</si>
  <si>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</si>
  <si>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</si>
  <si>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</si>
  <si>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</si>
  <si>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</si>
  <si>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</si>
  <si>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</si>
  <si>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</si>
  <si>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</si>
  <si>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</si>
  <si>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</si>
  <si>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</si>
  <si>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</si>
  <si>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</si>
  <si>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</si>
  <si>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</si>
  <si>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</si>
  <si>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</si>
  <si>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</si>
  <si>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</si>
  <si>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</si>
  <si>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</si>
  <si>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</si>
  <si>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</si>
  <si>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</si>
  <si>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</si>
  <si>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</si>
  <si>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</si>
  <si>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</si>
  <si>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</si>
  <si>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</si>
  <si>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</si>
  <si>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</si>
  <si>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</si>
  <si>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</si>
  <si>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</si>
  <si>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</si>
  <si>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</si>
  <si>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</si>
  <si>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</si>
  <si>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</si>
  <si>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</si>
  <si>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</si>
  <si>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</si>
  <si>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</si>
  <si>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</si>
  <si>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</si>
  <si>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</si>
  <si>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</si>
  <si>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</si>
  <si>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</si>
  <si>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</si>
  <si>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</si>
  <si>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</si>
  <si>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</si>
  <si>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</si>
  <si>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</si>
  <si>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</si>
  <si>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</si>
  <si>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</si>
  <si>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</si>
  <si>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</si>
  <si>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</si>
  <si>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</si>
  <si>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</si>
  <si>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</si>
  <si>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</si>
  <si>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</si>
  <si>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</si>
  <si>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</si>
  <si>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</si>
  <si>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</si>
  <si>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</si>
  <si>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</si>
  <si>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</si>
  <si>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</si>
  <si>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</si>
  <si>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</si>
  <si>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</si>
  <si>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</si>
  <si>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</si>
  <si>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</si>
  <si>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</si>
  <si>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</si>
  <si>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</si>
  <si>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</si>
  <si>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</si>
  <si>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</si>
  <si>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</si>
  <si>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</si>
  <si>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</si>
  <si>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</si>
  <si>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</si>
  <si>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</si>
  <si>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</si>
  <si>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</si>
  <si>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</si>
  <si>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</si>
  <si>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</si>
  <si>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</si>
  <si>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</si>
  <si>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</si>
  <si>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</si>
  <si>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</si>
  <si>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</si>
  <si>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</si>
  <si>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</si>
  <si>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</si>
  <si>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</si>
  <si>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</si>
  <si>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</si>
  <si>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</si>
  <si>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</si>
  <si>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</si>
  <si>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</si>
  <si>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</si>
  <si>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</si>
  <si>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</si>
  <si>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</si>
  <si>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</si>
  <si>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</si>
  <si>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</si>
  <si>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</si>
  <si>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</si>
  <si>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</si>
  <si>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</si>
  <si>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</si>
  <si>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</si>
  <si>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</si>
  <si>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</si>
  <si>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</si>
  <si>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</si>
  <si>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</si>
  <si>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</si>
  <si>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</si>
  <si>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</si>
  <si>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</si>
  <si>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</si>
  <si>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</si>
  <si>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</si>
  <si>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</si>
  <si>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</si>
  <si>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</si>
  <si>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</si>
  <si>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</si>
  <si>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</si>
  <si>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</si>
  <si>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</si>
  <si>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</si>
  <si>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</si>
  <si>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</si>
  <si>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</si>
  <si>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</si>
  <si>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</si>
  <si>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</si>
  <si>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</si>
  <si>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</si>
  <si>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</si>
  <si>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</si>
  <si>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</si>
  <si>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</si>
  <si>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</si>
  <si>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</si>
  <si>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</si>
  <si>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</si>
  <si>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</si>
  <si>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</si>
  <si>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</si>
  <si>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</si>
  <si>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</si>
  <si>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</si>
  <si>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</si>
  <si>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</si>
  <si>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</si>
  <si>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</si>
  <si>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</si>
  <si>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</si>
  <si>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</si>
  <si>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</si>
  <si>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</si>
  <si>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</si>
  <si>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</si>
  <si>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</si>
  <si>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</si>
  <si>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</si>
  <si>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</si>
  <si>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</si>
  <si>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</si>
  <si>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</si>
  <si>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</si>
  <si>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</si>
  <si>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</si>
  <si>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</si>
  <si>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</si>
  <si>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</si>
  <si>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</si>
  <si>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</si>
  <si>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</si>
  <si>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</si>
  <si>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</si>
  <si>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</si>
  <si>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</si>
  <si>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</si>
  <si>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</si>
  <si>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</si>
  <si>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</si>
  <si>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</si>
  <si>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</si>
  <si>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</si>
  <si>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</si>
  <si>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</si>
  <si>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</si>
  <si>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</si>
  <si>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</si>
  <si>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</si>
  <si>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</si>
  <si>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</si>
  <si>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</si>
  <si>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</si>
  <si>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</si>
  <si>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</si>
  <si>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</si>
  <si>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</si>
  <si>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</si>
  <si>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</si>
  <si>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</si>
  <si>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</si>
  <si>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</si>
  <si>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</si>
  <si>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</si>
  <si>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</si>
  <si>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</si>
  <si>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</si>
  <si>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</si>
  <si>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</si>
  <si>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</si>
  <si>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</si>
  <si>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</si>
  <si>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</si>
  <si>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</si>
  <si>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</si>
  <si>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</si>
  <si>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</si>
  <si>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</si>
  <si>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</si>
  <si>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</si>
  <si>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</si>
  <si>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</si>
  <si>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</si>
  <si>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</si>
  <si>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</si>
  <si>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</si>
  <si>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</si>
  <si>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</si>
  <si>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</si>
  <si>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</si>
  <si>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</si>
  <si>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</si>
  <si>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</si>
  <si>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</si>
  <si>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</si>
  <si>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</si>
  <si>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</si>
  <si>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</si>
  <si>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</si>
  <si>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</si>
  <si>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</si>
  <si>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</si>
  <si>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</si>
  <si>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</si>
  <si>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</si>
  <si>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</si>
  <si>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</si>
  <si>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</si>
  <si>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</si>
  <si>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</si>
  <si>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</si>
  <si>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</si>
  <si>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</si>
  <si>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</si>
  <si>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</si>
  <si>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</si>
  <si>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</si>
  <si>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</si>
  <si>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</si>
  <si>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</si>
  <si>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</si>
  <si>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</si>
  <si>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</si>
  <si>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</si>
  <si>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</si>
  <si>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</si>
  <si>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</si>
  <si>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</si>
  <si>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</si>
  <si>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</si>
  <si>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</si>
  <si>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</si>
  <si>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</si>
  <si>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</si>
  <si>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</si>
  <si>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</si>
  <si>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</si>
  <si>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</si>
  <si>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</si>
  <si>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</si>
  <si>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</si>
  <si>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</si>
  <si>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</si>
  <si>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</si>
  <si>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</si>
  <si>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</si>
  <si>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</si>
  <si>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</si>
  <si>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</si>
  <si>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</si>
  <si>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</si>
  <si>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</si>
  <si>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</si>
  <si>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</si>
  <si>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</si>
  <si>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</si>
  <si>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</si>
  <si>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</si>
  <si>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</si>
  <si>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</si>
  <si>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</si>
  <si>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</si>
  <si>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</si>
  <si>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</si>
  <si>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</si>
  <si>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</si>
  <si>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</si>
  <si>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</si>
  <si>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</si>
  <si>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</si>
  <si>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</si>
  <si>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</si>
  <si>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</si>
  <si>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</si>
  <si>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</si>
  <si>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</si>
  <si>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</si>
  <si>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</si>
  <si>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</si>
  <si>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</si>
  <si>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</si>
  <si>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</si>
  <si>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</si>
  <si>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</si>
  <si>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</si>
  <si>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</si>
  <si>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</si>
  <si>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</si>
  <si>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</si>
  <si>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</si>
  <si>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</si>
  <si>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</si>
  <si>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</si>
  <si>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</si>
  <si>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</si>
  <si>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</si>
  <si>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</si>
  <si>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</si>
  <si>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</si>
  <si>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</si>
  <si>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</si>
  <si>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</si>
  <si>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</si>
  <si>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</si>
  <si>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</si>
  <si>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</si>
  <si>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</si>
  <si>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</si>
  <si>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</si>
  <si>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</si>
  <si>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</si>
  <si>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</si>
  <si>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</si>
  <si>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</si>
  <si>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</si>
  <si>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</si>
  <si>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</si>
  <si>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</si>
  <si>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</si>
  <si>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</si>
  <si>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</si>
  <si>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</si>
  <si>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</si>
  <si>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</si>
  <si>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</si>
  <si>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</si>
  <si>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</si>
  <si>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</si>
  <si>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</si>
  <si>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</si>
  <si>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</si>
  <si>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</si>
  <si>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</si>
  <si>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</si>
  <si>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</si>
  <si>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</si>
  <si>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</si>
  <si>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</si>
  <si>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</si>
  <si>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</si>
  <si>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</si>
  <si>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</si>
  <si>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</si>
  <si>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</si>
  <si>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</si>
  <si>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</si>
  <si>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</si>
  <si>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</si>
  <si>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</si>
  <si>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</si>
  <si>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</si>
  <si>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</si>
  <si>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</si>
  <si>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</si>
  <si>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</si>
  <si>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</si>
  <si>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</si>
  <si>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</si>
  <si>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</si>
  <si>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</si>
  <si>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</si>
  <si>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</si>
  <si>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</si>
  <si>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</si>
  <si>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</si>
  <si>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</si>
  <si>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</si>
  <si>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</si>
  <si>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</si>
  <si>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</si>
  <si>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</si>
  <si>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</si>
  <si>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</si>
  <si>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</si>
  <si>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</si>
  <si>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</si>
  <si>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</si>
  <si>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</si>
  <si>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</si>
  <si>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</si>
  <si>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</si>
  <si>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</si>
  <si>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</si>
  <si>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</si>
  <si>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</si>
  <si>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</si>
  <si>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</si>
  <si>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</si>
  <si>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</si>
  <si>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</si>
  <si>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</si>
  <si>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</si>
  <si>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</si>
  <si>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</si>
  <si>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</si>
  <si>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</si>
  <si>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</si>
  <si>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</si>
  <si>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</si>
  <si>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</si>
  <si>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</si>
  <si>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</si>
  <si>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</si>
  <si>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</si>
  <si>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</si>
  <si>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</si>
  <si>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</si>
  <si>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</si>
  <si>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</si>
  <si>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</si>
  <si>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</si>
  <si>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</si>
  <si>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</si>
  <si>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</si>
  <si>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</si>
  <si>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</si>
  <si>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</si>
  <si>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</si>
  <si>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</si>
  <si>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</si>
  <si>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</si>
  <si>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</si>
  <si>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</si>
  <si>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</si>
  <si>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</si>
  <si>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</si>
  <si>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</si>
  <si>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</si>
  <si>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</si>
  <si>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</si>
  <si>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</si>
  <si>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</si>
  <si>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</si>
  <si>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</si>
  <si>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</si>
  <si>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</si>
  <si>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</si>
  <si>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</si>
  <si>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</si>
  <si>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</si>
  <si>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</si>
  <si>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</si>
  <si>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</si>
  <si>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</si>
  <si>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</si>
  <si>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</si>
  <si>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</si>
  <si>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</si>
  <si>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</si>
  <si>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</si>
  <si>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</si>
  <si>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</si>
  <si>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</si>
  <si>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</si>
  <si>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</si>
  <si>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</si>
  <si>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</si>
  <si>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</si>
  <si>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</si>
  <si>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</si>
  <si>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</si>
  <si>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</si>
  <si>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</si>
  <si>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</si>
  <si>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</si>
  <si>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</si>
  <si>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</si>
  <si>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</si>
  <si>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</si>
  <si>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</si>
  <si>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</si>
  <si>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</si>
  <si>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</si>
  <si>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</si>
  <si>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</si>
  <si>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</si>
  <si>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</si>
  <si>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</si>
  <si>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</si>
  <si>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</si>
  <si>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</si>
  <si>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</si>
  <si>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</si>
  <si>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</si>
  <si>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</si>
  <si>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</si>
  <si>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</si>
  <si>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</si>
  <si>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</si>
  <si>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</si>
  <si>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</si>
  <si>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</si>
  <si>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</si>
  <si>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</si>
  <si>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</si>
  <si>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</si>
  <si>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</si>
  <si>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</si>
  <si>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</si>
  <si>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</si>
  <si>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</si>
  <si>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</si>
  <si>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</si>
  <si>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</si>
  <si>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</si>
  <si>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</si>
  <si>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</si>
  <si>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</si>
  <si>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</si>
  <si>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</si>
  <si>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</si>
  <si>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</si>
  <si>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</si>
  <si>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</si>
  <si>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</si>
  <si>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</si>
  <si>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</si>
  <si>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</si>
  <si>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</si>
  <si>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</si>
  <si>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</si>
  <si>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</si>
  <si>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</si>
  <si>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</si>
  <si>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</si>
  <si>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</si>
  <si>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</si>
  <si>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</si>
  <si>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</si>
  <si>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</si>
  <si>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</si>
  <si>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</si>
  <si>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</si>
  <si>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</si>
  <si>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</si>
  <si>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</si>
  <si>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</si>
  <si>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</si>
  <si>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</si>
  <si>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</si>
  <si>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</si>
  <si>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</si>
  <si>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</si>
  <si>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</si>
  <si>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</si>
  <si>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</si>
  <si>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</si>
  <si>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</si>
  <si>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</si>
  <si>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</si>
  <si>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</si>
  <si>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</si>
  <si>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</si>
  <si>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</si>
  <si>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</si>
  <si>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</si>
  <si>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</si>
  <si>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</si>
  <si>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</si>
  <si>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</si>
  <si>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</si>
  <si>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</si>
  <si>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</si>
  <si>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</si>
  <si>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</si>
  <si>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</si>
  <si>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</si>
  <si>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</si>
  <si>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</si>
  <si>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</si>
  <si>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</si>
  <si>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</si>
  <si>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</si>
  <si>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</si>
  <si>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</si>
  <si>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</si>
  <si>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</si>
  <si>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</si>
  <si>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</si>
  <si>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</si>
  <si>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</si>
  <si>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</si>
  <si>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</si>
  <si>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</si>
  <si>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</si>
  <si>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</si>
  <si>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</si>
  <si>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</si>
  <si>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</si>
  <si>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</si>
  <si>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</si>
  <si>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</si>
  <si>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</si>
  <si>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</si>
  <si>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</si>
  <si>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</si>
  <si>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</si>
  <si>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</si>
  <si>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</si>
  <si>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</si>
  <si>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</si>
  <si>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</si>
  <si>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</si>
  <si>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</si>
  <si>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</si>
  <si>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</si>
  <si>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</si>
  <si>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</si>
  <si>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</si>
  <si>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</si>
  <si>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</si>
  <si>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</si>
  <si>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</si>
  <si>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</si>
  <si>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</si>
  <si>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</si>
  <si>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</si>
  <si>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</si>
  <si>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</si>
  <si>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</si>
  <si>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</si>
  <si>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</si>
  <si>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</si>
  <si>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</si>
  <si>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</si>
  <si>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</si>
  <si>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</si>
  <si>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</si>
  <si>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</si>
  <si>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</si>
  <si>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</si>
  <si>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</si>
  <si>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</si>
  <si>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</si>
  <si>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</si>
  <si>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</si>
  <si>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</si>
  <si>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</si>
  <si>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</si>
  <si>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</si>
  <si>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</si>
  <si>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</si>
  <si>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</si>
  <si>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</si>
  <si>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</si>
  <si>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</si>
  <si>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</si>
  <si>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</si>
  <si>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</si>
  <si>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</si>
  <si>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</si>
  <si>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</si>
  <si>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</si>
  <si>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</si>
  <si>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</si>
  <si>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</si>
  <si>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</si>
  <si>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</si>
  <si>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</si>
  <si>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</si>
  <si>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</si>
  <si>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</si>
  <si>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</si>
  <si>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</si>
  <si>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</si>
  <si>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</si>
  <si>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</si>
  <si>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</si>
  <si>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</si>
  <si>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</si>
  <si>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</si>
  <si>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</si>
  <si>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</si>
  <si>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</si>
  <si>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</si>
  <si>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</si>
  <si>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</si>
  <si>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</si>
  <si>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</si>
  <si>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</si>
  <si>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</si>
  <si>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</si>
  <si>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</si>
  <si>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</si>
  <si>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</si>
  <si>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</si>
  <si>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</si>
  <si>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</si>
  <si>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</si>
  <si>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</si>
  <si>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</si>
  <si>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</si>
  <si>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</si>
  <si>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</si>
  <si>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</si>
  <si>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</si>
  <si>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</si>
  <si>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</si>
  <si>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</si>
  <si>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</si>
  <si>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</si>
  <si>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</si>
  <si>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</si>
  <si>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</si>
  <si>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</si>
  <si>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</si>
  <si>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</si>
  <si>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</si>
  <si>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</si>
  <si>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</si>
  <si>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</si>
  <si>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</si>
  <si>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</si>
  <si>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</si>
  <si>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</si>
  <si>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</si>
  <si>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</si>
  <si>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</si>
  <si>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</si>
  <si>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</si>
  <si>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</si>
  <si>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</si>
  <si>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</si>
  <si>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</si>
  <si>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</si>
  <si>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</si>
  <si>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</si>
  <si>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</si>
  <si>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</si>
  <si>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</si>
  <si>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</si>
  <si>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</si>
  <si>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</si>
  <si>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</si>
  <si>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</si>
  <si>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</si>
  <si>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</si>
  <si>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</si>
  <si>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</si>
  <si>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</si>
  <si>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</si>
  <si>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</si>
  <si>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</si>
  <si>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</si>
  <si>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</si>
  <si>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</si>
  <si>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</si>
  <si>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</si>
  <si>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</si>
  <si>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</si>
  <si>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</si>
  <si>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</si>
  <si>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</si>
  <si>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</si>
  <si>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</si>
  <si>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</si>
  <si>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</si>
  <si>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</si>
  <si>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</si>
  <si>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</si>
  <si>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</si>
  <si>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</si>
  <si>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</si>
  <si>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</si>
  <si>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</si>
  <si>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</si>
  <si>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</si>
  <si>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</si>
  <si>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</si>
  <si>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</si>
  <si>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</si>
  <si>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</si>
  <si>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</si>
  <si>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</si>
  <si>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</si>
  <si>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</si>
  <si>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</si>
  <si>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</si>
  <si>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</si>
  <si>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</si>
  <si>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</si>
  <si>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</si>
  <si>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</si>
  <si>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</si>
  <si>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</si>
  <si>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</si>
  <si>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</si>
  <si>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</si>
  <si>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</si>
  <si>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</si>
  <si>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</si>
  <si>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</si>
  <si>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</si>
  <si>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</si>
  <si>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</si>
  <si>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</si>
  <si>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</si>
  <si>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</si>
  <si>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</si>
  <si>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</si>
  <si>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</si>
  <si>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</si>
  <si>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</si>
  <si>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</si>
  <si>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</si>
  <si>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</si>
  <si>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</si>
  <si>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</si>
  <si>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</si>
  <si>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</si>
  <si>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</si>
  <si>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</si>
  <si>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</si>
  <si>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</si>
  <si>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</si>
  <si>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</si>
  <si>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</si>
  <si>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</si>
  <si>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</si>
  <si>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</si>
  <si>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</si>
  <si>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</si>
  <si>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</si>
  <si>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</si>
  <si>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</si>
  <si>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</si>
  <si>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</si>
  <si>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</si>
  <si>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</si>
  <si>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</si>
  <si>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</si>
  <si>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</si>
  <si>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</si>
  <si>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</si>
  <si>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</si>
  <si>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</si>
  <si>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</si>
  <si>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</si>
  <si>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</si>
  <si>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</si>
  <si>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</si>
  <si>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</si>
  <si>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</si>
  <si>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</si>
  <si>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</si>
  <si>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</si>
  <si>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</si>
  <si>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</si>
  <si>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</si>
  <si>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</si>
  <si>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</si>
  <si>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</si>
  <si>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</si>
  <si>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</si>
  <si>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</si>
  <si>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</si>
  <si>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</si>
  <si>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</si>
  <si>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</si>
  <si>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</si>
  <si>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</si>
  <si>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</si>
  <si>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</si>
  <si>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</si>
  <si>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</si>
  <si>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</si>
  <si>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</si>
  <si>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</si>
  <si>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</si>
  <si>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</si>
  <si>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</si>
  <si>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</si>
  <si>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</si>
  <si>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</si>
  <si>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</si>
  <si>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</si>
  <si>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</si>
  <si>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</si>
  <si>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</si>
  <si>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</si>
  <si>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</si>
  <si>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</si>
  <si>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</si>
  <si>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</si>
  <si>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</si>
  <si>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</si>
  <si>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</si>
  <si>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</si>
  <si>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</si>
  <si>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</si>
  <si>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</si>
  <si>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</si>
  <si>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</si>
  <si>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</si>
  <si>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</si>
  <si>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</si>
  <si>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</si>
  <si>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</si>
  <si>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</si>
  <si>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</si>
  <si>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</si>
  <si>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</si>
  <si>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</si>
  <si>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</si>
  <si>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</si>
  <si>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</si>
  <si>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</si>
  <si>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</si>
  <si>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</si>
  <si>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</si>
  <si>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</si>
  <si>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</si>
  <si>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</si>
  <si>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</si>
  <si>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</si>
  <si>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</si>
  <si>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</si>
  <si>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</si>
  <si>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</si>
  <si>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</si>
  <si>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</si>
  <si>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</si>
  <si>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</si>
  <si>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</si>
  <si>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</si>
  <si>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</si>
  <si>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</si>
  <si>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</si>
  <si>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</si>
  <si>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</si>
  <si>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</si>
  <si>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</si>
  <si>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</si>
  <si>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</si>
  <si>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</si>
  <si>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</si>
  <si>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</si>
  <si>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</si>
  <si>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</si>
  <si>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</si>
  <si>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</si>
  <si>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</si>
  <si>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</si>
  <si>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</si>
  <si>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</si>
  <si>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</si>
  <si>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</si>
  <si>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</si>
  <si>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</si>
  <si>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</si>
  <si>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</si>
  <si>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</si>
  <si>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</si>
  <si>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</si>
  <si>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</si>
  <si>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</si>
  <si>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</si>
  <si>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</si>
  <si>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</si>
  <si>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</si>
  <si>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</si>
  <si>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</si>
  <si>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</si>
  <si>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</si>
  <si>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</si>
  <si>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</si>
  <si>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</si>
  <si>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</si>
  <si>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</si>
  <si>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</si>
  <si>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</si>
  <si>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</si>
  <si>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</si>
  <si>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</si>
  <si>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</si>
  <si>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</si>
  <si>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</si>
  <si>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</si>
  <si>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</si>
  <si>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</si>
  <si>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</si>
  <si>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</si>
  <si>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</si>
  <si>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</si>
  <si>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</si>
  <si>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</si>
  <si>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</si>
  <si>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</si>
  <si>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</si>
  <si>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</si>
  <si>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</si>
  <si>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</si>
  <si>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</si>
  <si>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</si>
  <si>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</si>
  <si>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</si>
  <si>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</si>
  <si>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</si>
  <si>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</si>
  <si>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</si>
  <si>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</si>
  <si>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</si>
  <si>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</si>
  <si>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</si>
  <si>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</si>
  <si>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</si>
  <si>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</si>
  <si>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</si>
  <si>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</si>
  <si>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</si>
  <si>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</si>
  <si>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</si>
  <si>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</si>
  <si>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</si>
  <si>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</si>
  <si>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</si>
  <si>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</si>
  <si>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</si>
  <si>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</si>
  <si>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</si>
  <si>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</si>
  <si>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</si>
  <si>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</si>
  <si>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</si>
  <si>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</si>
  <si>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</si>
  <si>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</si>
  <si>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</si>
  <si>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</si>
  <si>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</si>
  <si>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</si>
  <si>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</si>
  <si>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</si>
  <si>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</si>
  <si>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</si>
  <si>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</si>
  <si>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</si>
  <si>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</si>
  <si>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</si>
  <si>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</si>
  <si>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</si>
  <si>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</si>
  <si>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</si>
  <si>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</si>
  <si>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</si>
  <si>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</si>
  <si>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</si>
  <si>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</si>
  <si>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</si>
  <si>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</si>
  <si>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</si>
  <si>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</si>
  <si>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</si>
  <si>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</si>
  <si>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</si>
  <si>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</si>
  <si>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</si>
  <si>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</si>
  <si>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</si>
  <si>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</si>
  <si>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</si>
  <si>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</si>
  <si>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</si>
  <si>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</si>
  <si>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</si>
  <si>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</si>
  <si>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</si>
  <si>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</si>
  <si>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</si>
  <si>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</si>
  <si>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</si>
  <si>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</si>
  <si>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</si>
  <si>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</si>
  <si>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</si>
  <si>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</si>
  <si>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</si>
  <si>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</si>
  <si>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</si>
  <si>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</si>
  <si>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</si>
  <si>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</si>
  <si>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</si>
  <si>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</si>
  <si>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</si>
  <si>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</si>
  <si>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</si>
  <si>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</si>
  <si>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</si>
  <si>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</si>
  <si>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</si>
  <si>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</si>
  <si>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</si>
  <si>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</si>
  <si>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</si>
  <si>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</si>
  <si>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</si>
  <si>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</si>
  <si>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</si>
  <si>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</si>
  <si>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</si>
  <si>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</si>
  <si>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</si>
  <si>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</si>
  <si>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</si>
  <si>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</si>
  <si>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</si>
  <si>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</si>
  <si>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</si>
  <si>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</si>
  <si>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</si>
  <si>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</si>
  <si>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</si>
  <si>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</si>
  <si>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</si>
  <si>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</si>
  <si>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</si>
  <si>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</si>
  <si>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</si>
  <si>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</si>
  <si>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</si>
  <si>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</si>
  <si>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</si>
  <si>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</si>
  <si>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</si>
  <si>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</si>
  <si>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</si>
  <si>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</si>
  <si>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</si>
  <si>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</si>
  <si>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</si>
  <si>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</si>
  <si>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</si>
  <si>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</si>
  <si>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</si>
  <si>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</si>
  <si>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</si>
  <si>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</si>
  <si>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</si>
  <si>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</si>
  <si>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</si>
  <si>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</si>
  <si>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</si>
  <si>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</si>
  <si>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</si>
  <si>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</si>
  <si>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</si>
  <si>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</si>
  <si>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</si>
  <si>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</si>
  <si>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</si>
  <si>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</si>
  <si>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</si>
  <si>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</si>
  <si>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</si>
  <si>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</si>
  <si>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</si>
  <si>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</si>
  <si>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</si>
  <si>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</si>
  <si>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</si>
  <si>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</si>
  <si>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</si>
  <si>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</si>
  <si>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</si>
  <si>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</si>
  <si>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</si>
  <si>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</si>
  <si>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</si>
  <si>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</si>
  <si>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</si>
  <si>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</si>
  <si>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</si>
  <si>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</si>
  <si>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</si>
  <si>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</si>
  <si>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</si>
  <si>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</si>
  <si>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</si>
  <si>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</si>
  <si>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</si>
  <si>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</si>
  <si>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</si>
  <si>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</si>
  <si>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</si>
  <si>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</si>
  <si>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</si>
  <si>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</si>
  <si>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</si>
  <si>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</si>
  <si>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</si>
  <si>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</si>
  <si>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</si>
  <si>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</si>
  <si>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</si>
  <si>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</si>
  <si>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</si>
  <si>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</si>
  <si>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</si>
  <si>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</si>
  <si>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</si>
  <si>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</si>
  <si>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</si>
  <si>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</si>
  <si>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</si>
  <si>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</si>
  <si>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</si>
  <si>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</si>
  <si>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</si>
  <si>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</si>
  <si>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</si>
  <si>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</si>
  <si>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</si>
  <si>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</si>
  <si>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</si>
  <si>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</si>
  <si>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</si>
  <si>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</si>
  <si>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</si>
  <si>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</si>
  <si>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</si>
  <si>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</si>
  <si>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</si>
  <si>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</si>
  <si>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</si>
  <si>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</si>
  <si>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</si>
  <si>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</si>
  <si>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</si>
  <si>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</si>
  <si>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</si>
  <si>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</si>
  <si>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</si>
  <si>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</si>
  <si>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</si>
  <si>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</si>
  <si>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</si>
  <si>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</si>
  <si>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</si>
  <si>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</si>
  <si>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</si>
  <si>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</si>
  <si>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</si>
  <si>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</si>
  <si>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</si>
  <si>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</si>
  <si>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</si>
  <si>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</si>
  <si>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</si>
  <si>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</si>
  <si>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</si>
  <si>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</si>
  <si>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</si>
  <si>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</si>
  <si>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</si>
  <si>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</si>
  <si>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</si>
  <si>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</si>
  <si>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</si>
  <si>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</si>
  <si>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</si>
  <si>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</si>
  <si>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</si>
  <si>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</si>
  <si>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</si>
  <si>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</si>
  <si>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</si>
  <si>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</si>
  <si>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</si>
  <si>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</si>
  <si>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</si>
  <si>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</si>
  <si>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</si>
  <si>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</si>
  <si>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</si>
  <si>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</si>
  <si>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</si>
  <si>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</si>
  <si>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</si>
  <si>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</si>
  <si>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</si>
  <si>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</si>
  <si>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</si>
  <si>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</si>
  <si>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</si>
  <si>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</si>
  <si>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</si>
  <si>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</si>
  <si>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</si>
  <si>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</si>
  <si>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</si>
  <si>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</si>
  <si>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</si>
  <si>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</si>
  <si>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</si>
  <si>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</si>
  <si>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</si>
  <si>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</si>
  <si>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</si>
  <si>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</si>
  <si>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</si>
  <si>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</si>
  <si>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</si>
  <si>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</si>
  <si>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</si>
  <si>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</si>
  <si>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</si>
  <si>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</si>
  <si>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</si>
  <si>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</si>
  <si>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</si>
  <si>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</si>
  <si>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</si>
  <si>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</si>
  <si>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</si>
  <si>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</si>
  <si>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</si>
  <si>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</si>
  <si>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</si>
  <si>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</si>
  <si>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</si>
  <si>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</si>
  <si>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</si>
  <si>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</si>
  <si>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</si>
  <si>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</si>
  <si>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</si>
  <si>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</si>
  <si>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</si>
  <si>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</si>
  <si>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</si>
  <si>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</si>
  <si>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</si>
  <si>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</si>
  <si>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</si>
  <si>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</si>
  <si>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</si>
  <si>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</si>
  <si>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</si>
  <si>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</si>
  <si>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</si>
  <si>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</si>
  <si>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</si>
  <si>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</si>
  <si>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</si>
  <si>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</si>
  <si>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</si>
  <si>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</si>
  <si>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</si>
  <si>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</si>
  <si>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</si>
  <si>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</si>
  <si>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</si>
  <si>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</si>
  <si>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</si>
  <si>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</si>
  <si>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</si>
  <si>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</si>
  <si>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</si>
  <si>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</si>
  <si>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</si>
  <si>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</si>
  <si>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</si>
  <si>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</si>
  <si>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</si>
  <si>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</si>
  <si>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</si>
  <si>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</si>
  <si>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</si>
  <si>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</si>
  <si>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</si>
  <si>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</si>
  <si>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</si>
  <si>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</si>
  <si>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</si>
  <si>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</si>
  <si>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</si>
  <si>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</si>
  <si>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</si>
  <si>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</si>
  <si>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</si>
  <si>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</si>
  <si>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</si>
  <si>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</si>
  <si>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</si>
  <si>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</si>
  <si>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</si>
  <si>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</si>
  <si>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</si>
  <si>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</si>
  <si>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</si>
  <si>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</si>
  <si>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</si>
  <si>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</si>
  <si>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</si>
  <si>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</si>
  <si>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</si>
  <si>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</si>
  <si>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</si>
  <si>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</si>
  <si>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</si>
  <si>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</si>
  <si>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</si>
  <si>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</si>
  <si>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</si>
  <si>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</si>
  <si>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</si>
  <si>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</si>
  <si>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</si>
  <si>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</si>
  <si>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</si>
  <si>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</si>
  <si>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</si>
  <si>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</si>
  <si>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</si>
  <si>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</si>
  <si>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</si>
  <si>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</si>
  <si>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</si>
  <si>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</si>
  <si>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</si>
  <si>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</si>
  <si>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</si>
  <si>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</si>
  <si>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</si>
  <si>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</si>
  <si>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</si>
  <si>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</si>
  <si>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</si>
  <si>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</si>
  <si>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</si>
  <si>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</si>
  <si>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</si>
  <si>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</si>
  <si>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</si>
  <si>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</si>
  <si>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</si>
  <si>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</si>
  <si>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</si>
  <si>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</si>
  <si>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</si>
  <si>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</si>
  <si>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</si>
  <si>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</si>
  <si>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</si>
  <si>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</si>
  <si>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</si>
  <si>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</si>
  <si>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</si>
  <si>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</si>
  <si>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</si>
  <si>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</si>
  <si>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</si>
  <si>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</si>
  <si>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</si>
  <si>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</si>
  <si>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</si>
  <si>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</si>
  <si>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</si>
  <si>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</si>
  <si>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</si>
  <si>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</si>
  <si>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</si>
  <si>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</si>
  <si>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</si>
  <si>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</si>
  <si>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</si>
  <si>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</si>
  <si>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</si>
  <si>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</si>
  <si>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</si>
  <si>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</si>
  <si>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</si>
  <si>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</si>
  <si>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</si>
  <si>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</si>
  <si>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</si>
  <si>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</si>
  <si>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</si>
  <si>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</si>
  <si>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</si>
  <si>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</si>
  <si>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</si>
  <si>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</si>
  <si>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</si>
  <si>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</si>
  <si>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</si>
  <si>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</si>
  <si>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</si>
  <si>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</si>
  <si>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</si>
  <si>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</si>
  <si>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</si>
  <si>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</si>
  <si>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</si>
  <si>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</si>
  <si>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</si>
  <si>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</si>
  <si>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</si>
  <si>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</si>
  <si>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</si>
  <si>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</si>
  <si>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</si>
  <si>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</si>
  <si>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</si>
  <si>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</si>
  <si>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</si>
  <si>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</si>
  <si>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</si>
  <si>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</si>
  <si>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</si>
  <si>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</si>
  <si>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</si>
  <si>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</si>
  <si>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</si>
  <si>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</si>
  <si>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</si>
  <si>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</si>
  <si>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</si>
  <si>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</si>
  <si>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</si>
  <si>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</si>
  <si>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</si>
  <si>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</si>
  <si>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</si>
  <si>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</si>
  <si>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</si>
  <si>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</si>
  <si>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</si>
  <si>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</si>
  <si>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</si>
  <si>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</si>
  <si>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</si>
  <si>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</si>
  <si>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</si>
  <si>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</si>
  <si>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</si>
  <si>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</si>
  <si>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</si>
  <si>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</si>
  <si>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</si>
  <si>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</si>
  <si>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</si>
  <si>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</si>
  <si>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</si>
  <si>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</si>
  <si>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</si>
  <si>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</si>
  <si>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</si>
  <si>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</si>
  <si>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</si>
  <si>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</si>
  <si>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</si>
  <si>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</si>
  <si>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</si>
  <si>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</si>
  <si>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</si>
  <si>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</si>
  <si>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</si>
  <si>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</si>
  <si>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</si>
  <si>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</si>
  <si>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</si>
  <si>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</si>
  <si>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</si>
  <si>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</si>
  <si>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</si>
  <si>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</si>
  <si>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</si>
  <si>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</si>
  <si>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</si>
  <si>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</si>
  <si>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</si>
  <si>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</si>
  <si>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</si>
  <si>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</si>
  <si>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</si>
  <si>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</si>
  <si>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</si>
  <si>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</si>
  <si>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</si>
  <si>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</si>
  <si>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</si>
  <si>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</si>
  <si>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</si>
  <si>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</si>
  <si>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</si>
  <si>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</si>
  <si>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</si>
  <si>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</si>
  <si>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</si>
  <si>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</si>
  <si>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</si>
  <si>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</si>
  <si>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</si>
  <si>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</si>
  <si>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</si>
  <si>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</si>
  <si>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</si>
  <si>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</si>
  <si>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</si>
  <si>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</si>
  <si>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</si>
  <si>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</si>
  <si>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</si>
  <si>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</si>
  <si>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</si>
  <si>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</si>
  <si>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</si>
  <si>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</si>
  <si>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</si>
  <si>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</si>
  <si>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</si>
  <si>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</si>
  <si>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</si>
  <si>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</si>
  <si>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</si>
  <si>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</si>
  <si>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</si>
  <si>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</si>
  <si>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</si>
  <si>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</si>
  <si>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</si>
  <si>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</si>
  <si>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</si>
  <si>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</si>
  <si>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</si>
  <si>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</si>
  <si>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</si>
  <si>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</si>
  <si>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</si>
  <si>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</si>
  <si>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</si>
  <si>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</si>
  <si>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</si>
  <si>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</si>
  <si>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</si>
  <si>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</si>
  <si>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</si>
  <si>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</si>
  <si>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</si>
  <si>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</si>
  <si>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</si>
  <si>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</si>
  <si>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</si>
  <si>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</si>
  <si>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</si>
  <si>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</si>
  <si>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</si>
  <si>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</si>
  <si>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</si>
  <si>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</si>
  <si>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</si>
  <si>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</si>
  <si>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</si>
  <si>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</si>
  <si>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</si>
  <si>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</si>
  <si>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</si>
  <si>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</si>
  <si>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</si>
  <si>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</si>
  <si>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</si>
  <si>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</si>
  <si>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</si>
  <si>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</si>
  <si>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</si>
  <si>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</si>
  <si>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</si>
  <si>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</si>
  <si>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</si>
  <si>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</si>
  <si>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</si>
  <si>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</si>
  <si>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</si>
  <si>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</si>
  <si>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</si>
  <si>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</si>
  <si>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</si>
  <si>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</si>
  <si>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</si>
  <si>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</si>
  <si>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</si>
  <si>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</si>
  <si>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</si>
  <si>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</si>
  <si>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</si>
  <si>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</si>
  <si>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</si>
  <si>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</si>
  <si>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</si>
  <si>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</si>
  <si>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</si>
  <si>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</si>
  <si>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</si>
  <si>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</si>
  <si>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</si>
  <si>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</si>
  <si>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</si>
  <si>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</si>
  <si>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</si>
  <si>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</si>
  <si>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</si>
  <si>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</si>
  <si>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</si>
  <si>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</si>
  <si>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</si>
  <si>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</si>
  <si>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</si>
  <si>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</si>
  <si>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</si>
  <si>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</si>
  <si>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</si>
  <si>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</si>
  <si>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</si>
  <si>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</si>
  <si>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</si>
  <si>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</si>
  <si>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</si>
  <si>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</si>
  <si>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</si>
  <si>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</si>
  <si>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</si>
  <si>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</si>
  <si>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</si>
  <si>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</si>
  <si>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</si>
  <si>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</si>
  <si>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</si>
  <si>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</si>
  <si>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</si>
  <si>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</si>
  <si>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</si>
  <si>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</si>
  <si>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</si>
  <si>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</si>
  <si>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</si>
  <si>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</si>
  <si>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</si>
  <si>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</si>
  <si>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</si>
  <si>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</si>
  <si>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</si>
  <si>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</si>
  <si>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</si>
  <si>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</si>
  <si>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</si>
  <si>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</si>
  <si>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</si>
  <si>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</si>
  <si>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</si>
  <si>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</si>
  <si>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</si>
  <si>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</si>
  <si>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</si>
  <si>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</si>
  <si>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</si>
  <si>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</si>
  <si>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</si>
  <si>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</si>
  <si>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</si>
  <si>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</si>
  <si>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</si>
  <si>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</si>
  <si>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</si>
  <si>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</si>
  <si>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</si>
  <si>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</si>
  <si>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</si>
  <si>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</si>
  <si>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</si>
  <si>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</si>
  <si>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</si>
  <si>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</si>
  <si>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</si>
  <si>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</si>
  <si>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</si>
  <si>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</si>
  <si>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</si>
  <si>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</si>
  <si>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</si>
  <si>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</si>
  <si>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</si>
  <si>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</si>
  <si>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</si>
  <si>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</si>
  <si>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</si>
  <si>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</si>
  <si>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</si>
  <si>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</si>
  <si>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</si>
  <si>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</si>
  <si>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</si>
  <si>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</si>
  <si>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</si>
  <si>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</si>
  <si>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</si>
  <si>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</si>
  <si>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</si>
  <si>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</si>
  <si>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</si>
  <si>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</si>
  <si>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</si>
  <si>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</si>
  <si>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</si>
  <si>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</si>
  <si>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</si>
  <si>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</si>
  <si>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</si>
  <si>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</si>
  <si>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</si>
  <si>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</si>
  <si>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</si>
  <si>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</si>
  <si>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</si>
  <si>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</si>
  <si>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</si>
  <si>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</si>
  <si>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</si>
  <si>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</si>
  <si>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</si>
  <si>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</si>
  <si>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</si>
  <si>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</si>
  <si>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</si>
  <si>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</si>
  <si>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</si>
  <si>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</si>
  <si>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</si>
  <si>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</si>
  <si>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</si>
  <si>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</si>
  <si>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</si>
  <si>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</si>
  <si>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</si>
  <si>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</si>
  <si>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</si>
  <si>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</si>
  <si>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</si>
  <si>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</si>
  <si>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</si>
  <si>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</si>
  <si>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</si>
  <si>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</si>
  <si>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</si>
  <si>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</si>
  <si>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</si>
  <si>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</si>
  <si>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</si>
  <si>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</si>
  <si>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</si>
  <si>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</si>
  <si>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</si>
  <si>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</si>
  <si>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</si>
  <si>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</si>
  <si>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</si>
  <si>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</si>
  <si>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</si>
  <si>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</si>
  <si>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</si>
  <si>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</si>
  <si>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</si>
  <si>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</si>
  <si>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</si>
  <si>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</si>
  <si>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</si>
  <si>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</si>
  <si>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</si>
  <si>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</si>
  <si>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</si>
  <si>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</si>
  <si>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</si>
  <si>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</si>
  <si>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</si>
  <si>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</si>
  <si>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</si>
  <si>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</si>
  <si>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</si>
  <si>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</si>
  <si>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</si>
  <si>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</si>
  <si>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</si>
  <si>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</si>
  <si>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</si>
  <si>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</si>
  <si>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</si>
  <si>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</si>
  <si>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</si>
  <si>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</si>
  <si>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</si>
  <si>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</si>
  <si>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</si>
  <si>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</si>
  <si>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</si>
  <si>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</si>
  <si>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</si>
  <si>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</si>
  <si>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</si>
  <si>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</si>
  <si>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</si>
  <si>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</si>
  <si>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</si>
  <si>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</si>
  <si>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</si>
  <si>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</si>
  <si>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</si>
  <si>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</si>
  <si>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</si>
  <si>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</si>
  <si>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</si>
  <si>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</si>
  <si>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</si>
  <si>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</si>
  <si>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</si>
  <si>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</si>
  <si>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</si>
  <si>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</si>
  <si>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</si>
  <si>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</si>
  <si>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</si>
  <si>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</si>
  <si>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</si>
  <si>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</si>
  <si>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</si>
  <si>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</si>
  <si>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</si>
  <si>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</si>
  <si>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</si>
  <si>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</si>
  <si>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</si>
  <si>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</si>
  <si>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</si>
  <si>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</si>
  <si>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</si>
  <si>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</si>
  <si>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</si>
  <si>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</si>
  <si>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</si>
  <si>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</si>
  <si>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</si>
  <si>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</si>
  <si>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</si>
  <si>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</si>
  <si>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</si>
  <si>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</si>
  <si>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</si>
  <si>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</si>
  <si>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</si>
  <si>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</si>
  <si>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</si>
  <si>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</si>
  <si>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</si>
  <si>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</si>
  <si>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</si>
  <si>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</si>
  <si>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</si>
  <si>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</si>
  <si>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</si>
  <si>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</si>
  <si>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</si>
  <si>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</si>
  <si>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</si>
  <si>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</si>
  <si>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</si>
  <si>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</si>
  <si>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</si>
  <si>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</si>
  <si>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</si>
  <si>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</si>
  <si>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</si>
  <si>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</si>
  <si>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</si>
  <si>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</si>
  <si>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</si>
  <si>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</si>
  <si>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</si>
  <si>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</si>
  <si>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</si>
  <si>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</si>
  <si>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</si>
  <si>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</si>
  <si>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</si>
  <si>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</si>
  <si>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</si>
  <si>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</si>
  <si>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</si>
  <si>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</si>
  <si>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</si>
  <si>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</si>
  <si>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</si>
  <si>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</si>
  <si>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</si>
  <si>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</si>
  <si>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</si>
  <si>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</si>
  <si>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</si>
  <si>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</si>
  <si>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</si>
  <si>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</si>
  <si>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</si>
  <si>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</si>
  <si>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</si>
  <si>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</si>
  <si>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</si>
  <si>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</si>
  <si>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</si>
  <si>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</si>
  <si>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</si>
  <si>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</si>
  <si>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</si>
  <si>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</si>
  <si>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</si>
  <si>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</si>
  <si>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</si>
  <si>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</si>
  <si>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</si>
  <si>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</si>
  <si>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</si>
  <si>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</si>
  <si>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</si>
  <si>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</si>
  <si>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</si>
  <si>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</si>
  <si>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</si>
  <si>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</si>
  <si>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</si>
  <si>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</si>
  <si>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</si>
  <si>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</si>
  <si>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</si>
  <si>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</si>
  <si>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</si>
  <si>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</si>
  <si>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</si>
  <si>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</si>
  <si>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</si>
  <si>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</si>
  <si>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</si>
  <si>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</si>
  <si>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</si>
  <si>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</si>
  <si>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</si>
  <si>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</si>
  <si>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</si>
  <si>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</si>
  <si>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</si>
  <si>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</si>
  <si>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</si>
  <si>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</si>
  <si>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</si>
  <si>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</si>
  <si>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</si>
  <si>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</si>
  <si>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</si>
  <si>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</si>
  <si>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</si>
  <si>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</si>
  <si>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</si>
  <si>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</si>
  <si>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</si>
  <si>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</si>
  <si>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</si>
  <si>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</si>
  <si>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</si>
  <si>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</si>
  <si>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</si>
  <si>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</si>
  <si>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</si>
  <si>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</si>
  <si>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</si>
  <si>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</si>
  <si>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</si>
  <si>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</si>
  <si>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</si>
  <si>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</si>
  <si>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</si>
  <si>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</si>
  <si>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</si>
  <si>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</si>
  <si>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</si>
  <si>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</si>
  <si>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</si>
  <si>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</si>
  <si>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</si>
  <si>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</si>
  <si>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</si>
  <si>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</si>
  <si>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</si>
  <si>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</si>
  <si>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</si>
  <si>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</si>
  <si>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</si>
  <si>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</si>
  <si>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</si>
  <si>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</si>
  <si>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</si>
  <si>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</si>
  <si>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</si>
  <si>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</si>
  <si>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</si>
  <si>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</si>
  <si>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</si>
  <si>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</si>
  <si>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</si>
  <si>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</si>
  <si>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</si>
  <si>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</si>
  <si>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</si>
  <si>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</si>
  <si>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</si>
  <si>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</si>
  <si>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</si>
  <si>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</si>
  <si>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</si>
  <si>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</si>
  <si>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</si>
  <si>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</si>
  <si>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</si>
  <si>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</si>
  <si>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</si>
  <si>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</si>
  <si>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</si>
  <si>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</si>
  <si>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</si>
  <si>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</si>
  <si>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</si>
  <si>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</si>
  <si>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</si>
  <si>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</si>
  <si>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</si>
  <si>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</si>
  <si>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</si>
  <si>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</si>
  <si>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</si>
  <si>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</si>
  <si>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</si>
  <si>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</si>
  <si>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</si>
  <si>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</si>
  <si>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</si>
  <si>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</si>
  <si>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</si>
  <si>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</si>
  <si>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</si>
  <si>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</si>
  <si>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</si>
  <si>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</si>
  <si>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</si>
  <si>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</si>
  <si>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</si>
  <si>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</si>
  <si>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</si>
  <si>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</si>
  <si>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</si>
  <si>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</si>
  <si>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</si>
  <si>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</si>
  <si>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</si>
  <si>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</si>
  <si>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</si>
  <si>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</si>
  <si>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</si>
  <si>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</si>
  <si>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</si>
  <si>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</si>
  <si>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</si>
  <si>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</si>
  <si>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</si>
  <si>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</si>
  <si>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</si>
  <si>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</si>
  <si>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</si>
  <si>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</si>
  <si>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</si>
  <si>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</si>
  <si>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</si>
  <si>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</si>
  <si>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</si>
  <si>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</si>
  <si>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</si>
  <si>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</si>
  <si>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</si>
  <si>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</si>
  <si>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</si>
  <si>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</si>
  <si>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</si>
  <si>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</si>
  <si>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</si>
  <si>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</si>
  <si>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</si>
  <si>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</si>
  <si>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</si>
  <si>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</si>
  <si>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</si>
  <si>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</si>
  <si>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</si>
  <si>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</si>
  <si>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</si>
  <si>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</si>
  <si>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</si>
  <si>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</si>
  <si>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</si>
  <si>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</si>
  <si>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</si>
  <si>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</si>
  <si>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</si>
  <si>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</si>
  <si>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</si>
  <si>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</si>
  <si>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</si>
  <si>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</si>
  <si>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</si>
  <si>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</si>
  <si>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</si>
  <si>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</si>
  <si>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</si>
  <si>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</si>
  <si>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</si>
  <si>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</si>
  <si>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</si>
  <si>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</si>
  <si>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</si>
  <si>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</si>
  <si>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</si>
  <si>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</si>
  <si>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</si>
  <si>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</si>
  <si>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</si>
  <si>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</si>
  <si>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</si>
  <si>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</si>
  <si>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</si>
  <si>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</si>
  <si>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</si>
  <si>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</si>
  <si>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</si>
  <si>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</si>
  <si>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</si>
  <si>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</si>
  <si>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</si>
  <si>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</si>
  <si>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</si>
  <si>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</si>
  <si>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</si>
  <si>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</si>
  <si>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</si>
  <si>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</si>
  <si>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</si>
  <si>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</si>
  <si>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</si>
  <si>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</si>
  <si>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</si>
  <si>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</si>
  <si>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</si>
  <si>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</si>
  <si>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</si>
  <si>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</si>
  <si>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</si>
  <si>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</si>
  <si>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</si>
  <si>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</si>
  <si>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</si>
  <si>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</si>
  <si>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</si>
  <si>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</si>
  <si>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</si>
  <si>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</si>
  <si>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</si>
  <si>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</si>
  <si>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</si>
  <si>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</si>
  <si>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</si>
  <si>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</si>
  <si>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</si>
  <si>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</si>
  <si>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</si>
  <si>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</si>
  <si>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</si>
  <si>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</si>
  <si>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</si>
  <si>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</si>
  <si>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</si>
  <si>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</si>
  <si>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</si>
  <si>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</si>
  <si>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</si>
  <si>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</si>
  <si>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</si>
  <si>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</si>
  <si>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</si>
  <si>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</si>
  <si>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</si>
  <si>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</si>
  <si>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</si>
  <si>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</si>
  <si>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</si>
  <si>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</si>
  <si>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</si>
  <si>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</si>
  <si>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</si>
  <si>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</si>
  <si>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</si>
  <si>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</si>
  <si>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</si>
  <si>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</si>
  <si>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</si>
  <si>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</si>
  <si>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</si>
  <si>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</si>
  <si>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</si>
  <si>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</si>
  <si>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</si>
  <si>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</si>
  <si>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</si>
  <si>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</si>
  <si>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</si>
  <si>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</si>
  <si>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</si>
  <si>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</si>
  <si>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</si>
  <si>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</si>
  <si>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</si>
  <si>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</si>
  <si>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</si>
  <si>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</si>
  <si>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</si>
  <si>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</si>
  <si>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</si>
  <si>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</si>
  <si>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</si>
  <si>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</si>
  <si>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</si>
  <si>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</si>
  <si>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</si>
  <si>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</si>
  <si>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</si>
  <si>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</si>
  <si>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</si>
  <si>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</si>
  <si>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</si>
  <si>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</si>
  <si>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</si>
  <si>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</si>
  <si>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</si>
  <si>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</si>
  <si>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</si>
  <si>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</si>
  <si>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</si>
  <si>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</si>
  <si>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</si>
  <si>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</si>
  <si>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</si>
  <si>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</si>
  <si>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</si>
  <si>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</si>
  <si>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</si>
  <si>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</si>
  <si>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</si>
  <si>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</si>
  <si>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</si>
  <si>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</si>
  <si>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</si>
  <si>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</si>
  <si>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</si>
  <si>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</si>
  <si>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</si>
  <si>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</si>
  <si>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</si>
  <si>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</si>
  <si>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</si>
  <si>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</si>
  <si>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</si>
  <si>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</si>
  <si>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</si>
  <si>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</si>
  <si>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</si>
  <si>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</si>
  <si>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</si>
  <si>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</si>
  <si>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</si>
  <si>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</si>
  <si>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</si>
  <si>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</si>
  <si>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</si>
  <si>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</si>
  <si>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</si>
  <si>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</si>
  <si>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</si>
  <si>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</si>
  <si>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</si>
  <si>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</si>
  <si>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</si>
  <si>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</si>
  <si>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</si>
  <si>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</si>
  <si>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</si>
  <si>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</si>
  <si>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</si>
  <si>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</si>
  <si>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</si>
  <si>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</si>
  <si>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</si>
  <si>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</si>
  <si>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</si>
  <si>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</si>
  <si>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</si>
  <si>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</si>
  <si>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</si>
  <si>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</si>
  <si>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</si>
  <si>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</si>
  <si>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</si>
  <si>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</si>
  <si>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</si>
  <si>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</si>
  <si>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</si>
  <si>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</si>
  <si>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</si>
  <si>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</si>
  <si>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</si>
  <si>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</si>
  <si>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</si>
  <si>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</si>
  <si>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</si>
  <si>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</si>
  <si>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</si>
  <si>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</si>
  <si>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</si>
  <si>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</si>
  <si>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</si>
  <si>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</si>
  <si>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</si>
  <si>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</si>
  <si>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</si>
  <si>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</si>
  <si>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</si>
  <si>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</si>
  <si>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</si>
  <si>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</si>
  <si>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</si>
  <si>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</si>
  <si>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</si>
  <si>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</si>
  <si>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</si>
  <si>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</si>
  <si>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</si>
  <si>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</si>
  <si>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</si>
  <si>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</si>
  <si>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</si>
  <si>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</si>
  <si>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</si>
  <si>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</si>
  <si>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</si>
  <si>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</si>
  <si>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</si>
  <si>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</si>
  <si>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</si>
  <si>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</si>
  <si>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</si>
  <si>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</si>
  <si>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</si>
  <si>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</si>
  <si>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</si>
  <si>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</si>
  <si>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</si>
  <si>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</si>
  <si>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</si>
  <si>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</si>
  <si>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</si>
  <si>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</si>
  <si>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</si>
  <si>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</si>
  <si>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</si>
  <si>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</si>
  <si>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</si>
  <si>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</si>
  <si>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</si>
  <si>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</si>
  <si>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</si>
  <si>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</si>
  <si>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</si>
  <si>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</si>
  <si>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</si>
  <si>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</si>
  <si>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</si>
  <si>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</si>
  <si>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</si>
  <si>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</si>
  <si>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</si>
  <si>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</si>
  <si>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</si>
  <si>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</si>
  <si>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</si>
  <si>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</si>
  <si>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</si>
  <si>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</si>
  <si>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</si>
  <si>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</si>
  <si>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</si>
  <si>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</si>
  <si>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</si>
  <si>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</si>
  <si>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</si>
  <si>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</si>
  <si>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</si>
  <si>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</si>
  <si>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</si>
  <si>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</si>
  <si>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</si>
  <si>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</si>
  <si>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</si>
  <si>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</si>
  <si>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</si>
  <si>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</si>
  <si>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</si>
  <si>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</si>
  <si>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</si>
  <si>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</si>
  <si>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</si>
  <si>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</si>
  <si>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</si>
  <si>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</si>
  <si>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</si>
  <si>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</si>
  <si>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</si>
  <si>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</si>
  <si>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</si>
  <si>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</si>
  <si>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</si>
  <si>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</si>
  <si>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</si>
  <si>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</si>
  <si>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</si>
  <si>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</si>
  <si>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</si>
  <si>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</si>
  <si>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</si>
  <si>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</si>
  <si>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</si>
  <si>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</si>
  <si>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</si>
  <si>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</si>
  <si>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</si>
  <si>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</si>
  <si>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</si>
  <si>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</si>
  <si>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</si>
  <si>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</si>
  <si>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</si>
  <si>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</si>
  <si>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</si>
  <si>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</si>
  <si>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</si>
  <si>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</si>
  <si>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</si>
  <si>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</si>
  <si>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</si>
  <si>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</si>
  <si>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</si>
  <si>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</si>
  <si>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</si>
  <si>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</si>
  <si>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</si>
  <si>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</si>
  <si>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</si>
  <si>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</si>
  <si>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</si>
  <si>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</si>
  <si>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</si>
  <si>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</si>
  <si>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</si>
  <si>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</si>
  <si>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</si>
  <si>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</si>
  <si>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</si>
  <si>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</si>
  <si>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</si>
  <si>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</si>
  <si>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</si>
  <si>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</si>
  <si>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</si>
  <si>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</si>
  <si>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</si>
  <si>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</si>
  <si>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</si>
  <si>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</si>
  <si>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</si>
  <si>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</si>
  <si>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</si>
  <si>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</si>
  <si>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</si>
  <si>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</si>
  <si>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</si>
  <si>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</si>
  <si>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</si>
  <si>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</si>
  <si>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</si>
  <si>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</si>
  <si>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</si>
  <si>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</si>
  <si>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</si>
  <si>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</si>
  <si>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</si>
  <si>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</si>
  <si>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</si>
  <si>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</si>
  <si>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</si>
  <si>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</si>
  <si>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</si>
  <si>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</si>
  <si>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</si>
  <si>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</si>
  <si>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</si>
  <si>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</si>
  <si>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</si>
  <si>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</si>
  <si>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</si>
  <si>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</si>
  <si>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</si>
  <si>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</si>
  <si>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</si>
  <si>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</si>
  <si>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</si>
  <si>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</si>
  <si>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</si>
  <si>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</si>
  <si>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</si>
  <si>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</si>
  <si>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</si>
  <si>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</si>
  <si>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</si>
  <si>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</si>
  <si>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</si>
  <si>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</si>
  <si>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</si>
  <si>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</si>
  <si>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</si>
  <si>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</si>
  <si>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</si>
  <si>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</si>
  <si>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</si>
  <si>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</si>
  <si>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</si>
  <si>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</si>
  <si>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</si>
  <si>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</si>
  <si>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</si>
  <si>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</si>
  <si>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</si>
  <si>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</si>
  <si>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</si>
  <si>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</si>
  <si>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</si>
  <si>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</si>
  <si>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</si>
  <si>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</si>
  <si>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</si>
  <si>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</si>
  <si>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</si>
  <si>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</si>
  <si>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</si>
  <si>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</si>
  <si>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</si>
  <si>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</si>
  <si>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</si>
  <si>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</si>
  <si>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</si>
  <si>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</si>
  <si>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</si>
  <si>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</si>
  <si>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</si>
  <si>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</si>
  <si>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</si>
  <si>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</si>
  <si>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</si>
  <si>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</si>
  <si>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</si>
  <si>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</si>
  <si>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</si>
  <si>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</si>
  <si>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</si>
  <si>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</si>
  <si>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</si>
  <si>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</si>
  <si>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</si>
  <si>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</si>
  <si>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</si>
  <si>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</si>
  <si>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</si>
  <si>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</si>
  <si>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</si>
  <si>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</si>
  <si>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</si>
  <si>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</si>
  <si>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</si>
  <si>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</si>
  <si>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</si>
  <si>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</si>
  <si>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</si>
  <si>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</si>
  <si>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</si>
  <si>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</si>
  <si>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</si>
  <si>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</si>
  <si>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</si>
  <si>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</si>
  <si>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</si>
  <si>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</si>
  <si>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</si>
  <si>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</si>
  <si>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</si>
  <si>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</si>
  <si>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</si>
  <si>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</si>
  <si>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</si>
  <si>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</si>
  <si>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</si>
  <si>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</si>
  <si>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</si>
  <si>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</si>
  <si>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</si>
  <si>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</si>
  <si>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</si>
  <si>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</si>
  <si>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</si>
  <si>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</si>
  <si>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</si>
  <si>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</si>
  <si>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</si>
  <si>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</si>
  <si>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</si>
  <si>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</si>
  <si>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</si>
  <si>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</si>
  <si>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</si>
  <si>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</si>
  <si>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</si>
  <si>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</si>
  <si>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</si>
  <si>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</si>
  <si>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</si>
  <si>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</si>
  <si>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</si>
  <si>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</si>
  <si>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</si>
  <si>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</si>
  <si>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</si>
  <si>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</si>
  <si>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</si>
  <si>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</si>
  <si>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</si>
  <si>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</si>
  <si>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</si>
  <si>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</si>
  <si>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</si>
  <si>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</si>
  <si>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</si>
  <si>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</si>
  <si>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</si>
  <si>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</si>
  <si>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</si>
  <si>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</si>
  <si>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</si>
  <si>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</si>
  <si>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</si>
  <si>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</si>
  <si>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</si>
  <si>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</si>
  <si>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</si>
  <si>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</si>
  <si>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</si>
  <si>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</si>
  <si>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</si>
  <si>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</si>
  <si>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</si>
  <si>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</si>
  <si>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</si>
  <si>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</si>
  <si>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</si>
  <si>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</si>
  <si>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</si>
  <si>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</si>
  <si>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</si>
  <si>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</si>
  <si>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</si>
  <si>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</si>
  <si>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</si>
  <si>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</si>
  <si>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</si>
  <si>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</si>
  <si>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</si>
  <si>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</si>
  <si>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</si>
  <si>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</si>
  <si>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</si>
  <si>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</si>
  <si>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</si>
  <si>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</si>
  <si>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</si>
  <si>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</si>
  <si>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</si>
  <si>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</si>
  <si>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</si>
  <si>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</si>
  <si>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</si>
  <si>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</si>
  <si>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</si>
  <si>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</si>
  <si>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</si>
  <si>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</si>
  <si>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</si>
  <si>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</si>
  <si>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</si>
  <si>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</si>
  <si>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</si>
  <si>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</si>
  <si>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</si>
  <si>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</si>
  <si>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</si>
  <si>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</si>
  <si>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</si>
  <si>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</si>
  <si>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</si>
  <si>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</si>
  <si>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</si>
  <si>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</si>
  <si>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</si>
  <si>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</si>
  <si>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</si>
  <si>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</si>
  <si>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</si>
  <si>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</si>
  <si>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</si>
  <si>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</si>
  <si>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</si>
  <si>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</si>
  <si>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PCM-20251129-00001927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</si>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</sst>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328.00397152777441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45990.952397453701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45990.952397453701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45990.952397453701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45990.952397453701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45990.952397453701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45990.952397453701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45990.952397453701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45990.952397453701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45990.952397453701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45990.952397453701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45990.952397453701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45990.952397453701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45990.952397453701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45990.952397453701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45990.952397453701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45990.952397453701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45990.952397453701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45990.952397453701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45990.952397453701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45990.952397453701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45990.952397453701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45990.952397453701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45990.952397453701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45990.952397453701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45990.952397453701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45990.952397453701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45990.952397453701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45990.952397453701</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2F9D786A-207E-4DE2-8C03-AF7B61815722}"/>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165.95255960648501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6.5649785879650153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0.19732812500296859</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45990.952397569446</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45990.952397569446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45990.952397569446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45990.952397569446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45990.952397569446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45990.952397569446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45990.952397569446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45990.952397569446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45990.952397569446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45990.952397569446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45990.952397569446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45990.952397569446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45990.952397569446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45990.952397569446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45990.952397569446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45990.952397569446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45990.952397569446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45990.952397569446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45990.952397569446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45990.952397569446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45990.952397569446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45990.952397569446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45990.952397569446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45990.952397569446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45990.952397569446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45990.952397569446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45990.952397569446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45990.952397569446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45990.952397569446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45990.952397569446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45990.952397569446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45990.952397569446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45990.952397569446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45990.952397569446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45990.952397569446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45990.952397569446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45990.952397569446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45990.952397569446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45990.952397569446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45990.952397569446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45990.952397569446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45990.952397569446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45990.952397569446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45990.952397569446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45990.952397569446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45990.952397569446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45990.952397569446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45990.952397569446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45990.952397569446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45990.952397569446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45990.952397569446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45990.952397569446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45990.952397569446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45990.952397569446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45990.952397569446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45990.952397569446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45990.952397569446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45990.952397569446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45990.952397569446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45990.952397569446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45990.952397569446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45990.952397569446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45990.952397569446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45990.952397569446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45990.952397569446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45990.952397569446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45990.952397569446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45990.952397569446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45990.952397569446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45990.952397569446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45990.952397569446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58" t="s">
        <v>10929</v>
      </c>
      <c r="E2" s="18" t="s">
        <v>39106</v>
      </c>
      <c r="F2" s="20">
        <v>45990.939803240741</v>
      </c>
      <c r="G2" s="21">
        <f t="shared" ref="G2:G35" ca="1" si="0">IFERROR(NOW()-F2,"-")</f>
        <v>1.2594328705745284E-2</v>
      </c>
      <c r="H2" s="22">
        <v>45990.934212962966</v>
      </c>
      <c r="I2" s="19" t="str">
        <f>IFERROR(VLOOKUP(D2,DB!A:F,6,0),"")</f>
        <v>SCECO</v>
      </c>
      <c r="J2" s="18" t="str">
        <f>IFERROR(VLOOKUP(D2,DB!A:G,7,0),"")</f>
        <v>Dead</v>
      </c>
      <c r="K2" s="42" t="s">
        <v>39199</v>
      </c>
      <c r="L2" s="23" t="str">
        <f>IFERROR(VLOOKUP(D2,DB!A:I,9,0),"")</f>
        <v>Latis</v>
      </c>
    </row>
    <row r="3" spans="1:13" ht="15" customHeight="1">
      <c r="A3" s="19"/>
      <c r="B3" s="58" t="str">
        <f>IFERROR(VLOOKUP(D3,DB!A:K,11,0),"")</f>
        <v/>
      </c>
      <c r="C3" s="18"/>
      <c r="D3" s="58" t="str">
        <f>IFERROR(VLOOKUP(#REF!,DB!#REF!,7,0),"")</f>
        <v/>
      </c>
      <c r="E3" s="18"/>
      <c r="F3" s="20"/>
      <c r="G3" s="21">
        <f t="shared" ca="1" si="0"/>
        <v>45990.952397569446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45990.952397569446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45990.952397569446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45990.952397569446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45990.952397569446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45990.952397569446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45990.952397569446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45990.952397569446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45990.952397569446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45990.952397569446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45990.952397569446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45990.952397569446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45990.952397569446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45990.952397569446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45990.952397569446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45990.952397569446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45990.952397569446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45990.952397569446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45990.952397569446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45990.952397569446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45990.952397569446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45990.952397569446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45990.952397569446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45990.952397569446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45990.952397569446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45990.952397569446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45990.952397569446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45990.952397569446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45990.952397569446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45990.952397569446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45990.952397569446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45990.952397569446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45990.952397569446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45990.952397569446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45990.952397569446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45990.952397569446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45990.952397569446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45990.952397569446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45990.952397569446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45990.952397569446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45990.952397569446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45990.952397569446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45990.952397569446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45990.952397569446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45990.952397569446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45990.952397569446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45990.952397569446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45990.952397569446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45990.952397569446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45990.952397569446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45990.952397569446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45990.952397569446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45990.952397569446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45990.952397569446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45990.952397569446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45990.952397569446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45990.952397569446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45990.952397569446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45990.952397569446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45990.952397569446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45990.952397569446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45990.952397569446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45990.952397569446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45990.952397569446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45990.952397569446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45990.952397569446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45990.952397569446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45990.952397569446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45990.952397569446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45990.952397569446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45990.952397569446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45990.952397569446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45990.952397569446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45990.952397569446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45990.952397569446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45990.952397569446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45990.952397569446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45990.952397569446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45990.952397569446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45990.952397569446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45990.952397569446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45990.952397569446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45990.952397569446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45990.952397569446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45990.952397569446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45990.952397569446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45990.952397569446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45990.952397569446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45990.952397569446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45990.952397569446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45990.952397569446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45990.952397569446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45990.952397569446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45990.952397569446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45990.952397569446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45990.952397569446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45990.952397569446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45990.952397569446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45990.952397569446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45990.952397569446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45990.952397569446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45990.952397569446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45990.952397569446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45990.952397569446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45990.952397569446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45990.952397569446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45990.952397569446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45990.952397569446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45990.952397569446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45990.952397569446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45990.952397569446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45990.952397569446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45990.952397569446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45990.952397569446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45990.952397569446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45990.952397569446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45990.952397569446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45990.952397569446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45990.952397569446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45990.952397569446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45990.952397569446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45990.952397569446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45990.952397569446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45990.952397569446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45990.952397569446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45990.952397569446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45990.952397569446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45990.952397569446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45990.952397569446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45990.952397569446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45990.952397569446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45990.952397569446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45990.952397569446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45990.952397569446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45990.952397569446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45990.952397569446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45990.952397569446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45990.952397569446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45990.952397569446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45990.952397569446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45990.952397569446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45990.952397569446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45990.952397569446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45990.952397569446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45990.952397569446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45990.952397569446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45990.952397569446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45990.952397569446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45990.952397569446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45990.952397569446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45990.952397569446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45990.952397569446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45990.952397569446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45990.952397569446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45990.952397569446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45990.952397569446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45990.952397569446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45990.952397569446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45990.952397569446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45990.952397569446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45990.952397569446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45990.952397569446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45990.952397569446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45990.952397569446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45990.952397569446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45990.952397569446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45990.952397569446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45990.952397569446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45990.952397569446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45990.952397569446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45990.952397569446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45990.952397569446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45990.952397569446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45990.952397569446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45990.952397569446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45990.952397569446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45990.952397569446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45990.952397569446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45990.952397569446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45990.952397569446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45990.952397569446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45990.952397569446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45990.952397569446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45990.952397569446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45990.952397569446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45990.952397569446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45990.952397569446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45990.952397569446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45990.952397569446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45990.952397569446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45990.952397569446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45990.952397569446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45990.952397569446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45990.952397569446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45990.952397569446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45990.952397569446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45990.952397569446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45990.952397569446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45990.952397569446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45990.952397569446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45990.952397569446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45990.952397569446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45990.952397569446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45990.952397569446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45990.952397569446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45990.952397569446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45990.952397569446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45990.952397569446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45990.952397569446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45990.952397569446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45990.952397569446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45990.952397569446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45990.952397569446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45990.952397569446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45990.952397569446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45990.952397569446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45990.952397569446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45990.952397569446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45990.952397569446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45990.952397569446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45990.952397569446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45990.952397569446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45990.952397569446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45990.952397569446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45990.952397569446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45990.952397569446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45990.952397569446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45990.952397569446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45990.952397569446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45990.952397569446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45990.952397569446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45990.952397569446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45990.952397569446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45990.952397569446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45990.952397569446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45990.952397569446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45990.952397569446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45990.952397569446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45990.952397569446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45990.952397569446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45990.952397569446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45990.952397569446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45990.952397569446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45990.952397569446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45990.952397569446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45990.952397569446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45990.952397569446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45990.952397569446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45990.952397569446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45990.952397569446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45990.952397569446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45990.952397569446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45990.952397569446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45990.952397569446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45990.952397569446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45990.952397569446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45990.952397569446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45990.952397569446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45990.952397569446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45990.952397569446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45990.952397569446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45990.952397569446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45990.952397569446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45990.952397569446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45990.952397569446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45990.952397569446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45990.952397569446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45990.952397569446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45990.952397569446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45990.952397569446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45990.952397569446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45990.952397569446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45990.952397569446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45990.952397569446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45990.952397569446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45990.952397569446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45990.952397569446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45990.952397569446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45990.952397569446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45990.952397569446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45990.952397569446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45990.952397569446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45990.952397569446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45990.952397569446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45990.952397569446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45990.952397569446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45990.952397569446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45990.952397569446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45990.952397569446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45990.952397569446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45990.952397569446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45990.952397569446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45990.952397569446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45990.952397569446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45990.952397569446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45990.952397569446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45990.952397569446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45990.952397569446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45990.952397569446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45990.952397569446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45990.952397569446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45990.952397569446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45990.952397569446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45990.952397569446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45990.952397569446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45990.952397569446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45990.952397569446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45990.952397569446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45990.952397569446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45990.952397569446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45990.952397569446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45990.952397569446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45990.952397569446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45990.952397569446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45990.952397569446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45990.952397569446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45990.952397569446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45990.952397569446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45990.952397569446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45990.952397569446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45990.952397569446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45990.952397569446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45990.952397569446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45990.952397569446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45990.952397569446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45990.952397569446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45990.952397569446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45990.952397569446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45990.952397569446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45990.952397569446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45990.952397569446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45990.952397569446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45990.952397569446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45990.952397569446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45990.952397569446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45990.952397569446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45990.952397569446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45990.952397569446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45990.952397569446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45990.952397569446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45990.952397569446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45990.952397569446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45990.952397569446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45990.952397569446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45990.952397569446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45990.952397569446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45990.952397569446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45990.952397569446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45990.952397569446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45990.952397569446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45990.952397569446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45990.952397569446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45990.952397569446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45990.952397569446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45990.952397569446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45990.952397569446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45990.952397569446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45990.952397569446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45990.952397569446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45990.952397569446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45990.952397569446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45990.952397569446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45990.952397569446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45990.952397569446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45990.952397569446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45990.952397569446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45990.952397569446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45990.952397569446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45990.952397569446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45990.952397569446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45990.952397569446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45990.952397569446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45990.952397569446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45990.952397569446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45990.952397569446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45990.952397569446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45990.952397569446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45990.952397569446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45990.952397569446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45990.952397569446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45990.952397569446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45990.952397569446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45990.952397569446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45990.952397569446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45990.952397569446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45990.952397569446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45990.952397569446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45990.952397569446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45990.952397569446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45990.952397569446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45990.952397569446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45990.952397569446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45990.952397569446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45990.952397569446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45990.952397569446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45990.952397569446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45990.952397569446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45990.952397569446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45990.952397569446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45990.952397569446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45990.952397569446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45990.952397569446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45990.952397569446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45990.952397569446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45990.952397569446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45990.952397569446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45990.952397569446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45990.952397569446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45990.952397569446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45990.952397569446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45990.952397569446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45990.952397569446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45990.952397569446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45990.952397569446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45990.952397569446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45990.952397569446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45990.952397569446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45990.952397569446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45990.952397569446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45990.952397569446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45990.952397569446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45990.952397569446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45990.952397569446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45990.952397569446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45990.952397569446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45990.952397569446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45990.952397569446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45990.952397569446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45990.952397569446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45990.952397569446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45990.952397569446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45990.952397569446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45990.952397569446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45990.952397569446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45990.952397569446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45990.952397569446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45990.952397569446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45990.952397569446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45990.952397569446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45990.952397569446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45990.952397569446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45990.952397569446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45990.952397569446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45990.952397569446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45990.952397569446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45990.952397569446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45990.952397569446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45990.952397569446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45990.952397569446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45990.952397569446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45990.952397569446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45990.952397569446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45990.952397569446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45990.952397569446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45990.952397569446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45990.952397569446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45990.952397569446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45990.952397569446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45990.952397569446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45990.952397569446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45990.952397569446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45990.952397569446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45990.952397569446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45990.952397569446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45990.952397569446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45990.952397569446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45990.952397569446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45990.952397569446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45990.952397569446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45990.952397569446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45990.952397569446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45990.952397569446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45990.952397569446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45990.952397569446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45990.952397569446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45990.952397569446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45990.952397569446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45990.952397569446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45990.952397569446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45990.952397569446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45990.952397569446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45990.952397569446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45990.952397569446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45990.952397569446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45990.952397569446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45990.952397569446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45990.952397569446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45990.952397569446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45990.952397569446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45990.952397569446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45990.952397569446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45990.952397569446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45990.952397569446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45990.952397569446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45990.952397569446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45990.952397569446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45990.952397569446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45990.952397569446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45990.952397569446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45990.952397569446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45990.952397569446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45990.952397569446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45990.952397569446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45990.952397569446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45990.952397569446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45990.952397569446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45990.952397569446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45990.952397569446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45990.952397569446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45990.952397569446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45990.952397569446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45990.952397569446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45990.952397569446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45990.952397569446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45990.952397569446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45990.952397569446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45990.952397569446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45990.952397569446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45990.952397569446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45990.952397569446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45990.952397569446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45990.952397569446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45990.952397569446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45990.952397569446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45990.952397569446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45990.952397569446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45990.952397569446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45990.952397569446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45990.952397569446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45990.952397569446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45990.952397569446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45990.952397569446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45990.952397569446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45990.952397569446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45990.952397569446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45990.952397569446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45990.952397569446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45990.952397569446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45990.952397569446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45990.952397569446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45990.952397569446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45990.952397569446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45990.952397569446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45990.952397569446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45990.952397569446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45990.952397569446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45990.952397569446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45990.952397569446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45990.952397569446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45990.952397569446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45990.952397569446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45990.952397569446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45990.952397569446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45990.952397569446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45990.952397569446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45990.952397569446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45990.952397569446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45990.952397569446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45990.952397569446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45990.952397569446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45990.952397569446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45990.952397569446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45990.952397569446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45990.952397569446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45990.952397569446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45990.952397569446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45990.952397569446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45990.952397569446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45990.952397569446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45990.952397569446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45990.952397569446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45990.952397569446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45990.952397569446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45990.952397569446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45990.952397569446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45990.952397569446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45990.952397569446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45990.952397569446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45990.952397569446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45990.952397569446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45990.952397569446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45990.952397569446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45990.952397569446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45990.952397569446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45990.952397569446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45990.952397569446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45990.952397569446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45990.952397569446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45990.952397569446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45990.952397569446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45990.952397569446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45990.952397569446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45990.952397569446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45990.952397569446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45990.952397569446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45990.952397569446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45990.952397569446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45990.952397569446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45990.952397569446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45990.952397569446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45990.952397569446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45990.952397569446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45990.952397569446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45990.952397569446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45990.952397569446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45990.952397569446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45990.952397569446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45990.952397569446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45990.952397569446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45990.952397569446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45990.952397569446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45990.952397569446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45990.952397569446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45990.952397569446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45990.952397569446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45990.952397569446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45990.952397569446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45990.952397569446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45990.952397569446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45990.952397569446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45990.952397569446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45990.952397569446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45990.952397569446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45990.952397569446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45990.952397569446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45990.952397569446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45990.952397569446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45990.952397569446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45990.952397569446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45990.952397569446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45990.952397569446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45990.952397569446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45990.952397569446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45990.952397569446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45990.952397569446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45990.952397569446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45990.952397569446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45990.952397569446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45990.952397569446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45990.952397569446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45990.952397569446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45990.952397569446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45990.952397569446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45990.952397569446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45990.952397569446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45990.952397569446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45990.952397569446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45990.952397569446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45990.952397569446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45990.952397569446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45990.952397569446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45990.952397569446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45990.952397569446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45990.952397569446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45990.952397569446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45990.952397569446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45990.952397569446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45990.952397569446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45990.952397569446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45990.952397569446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45990.952397569446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45990.952397569446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45990.952397569446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45990.952397569446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45990.952397569446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45990.952397569446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45990.952397569446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45990.952397569446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45990.952397569446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45990.952397569446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45990.952397569446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45990.952397569446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45990.952397569446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45990.952397569446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45990.952397569446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45990.952397569446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45990.952397569446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45990.952397569446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45990.952397569446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45990.952397569446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45990.952397569446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45990.952397569446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45990.952397569446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45990.952397569446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45990.952397569446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45990.952397569446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45990.952397569446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45990.952397569446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45990.952397569446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45990.952397569446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45990.952397569446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45990.952397569446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45990.952397569446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45990.952397569446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45990.952397569446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45990.952397569446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45990.952397569446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45990.952397569446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45990.952397569446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45990.952397569446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45990.952397569446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45990.952397569446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45990.952397569446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45990.952397569446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45990.952397569446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45990.952397569446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45990.952397569446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45990.952397569446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45990.952397569446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45990.952397569446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45990.952397569446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45990.952397569446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45990.952397569446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45990.952397569446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45990.952397569446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45990.952397569446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45990.952397569446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45990.952397569446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45990.952397569446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45990.952397569446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45990.952397569446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45990.952397569446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45990.952397569446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45990.952397569446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45990.952397569446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45990.952397569446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45990.952397569446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45990.952397569446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45990.952397569446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45990.952397569446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45990.952397569446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45990.952397569446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45990.952397569446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45990.952397569446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45990.952397569446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45990.952397569446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45990.952397569446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45990.952397569446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45990.952397569446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45990.952397569446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45990.952397569446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45990.952397569446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45990.952397569446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45990.952397569446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45990.952397569446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45990.952397569446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45990.952397569446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45990.952397569446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45990.952397569446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45990.952397569446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45990.952397569446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45990.952397569446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45990.952397569446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45990.952397569446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45990.952397569446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45990.952397569446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45990.952397569446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45990.952397569446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45990.952397569446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45990.952397569446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45990.952397569446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45990.952397569446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45990.952397569446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45990.952397569446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45990.952397569446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45990.952397569446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45990.952397569446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45990.952397569446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45990.952397569446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45990.952397569446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45990.952397569446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45990.952397569446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45990.952397569446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45990.952397569446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45990.952397569446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45990.952397569446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45990.952397569446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45990.952397569446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45990.952397569446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45990.952397569446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45990.952397569446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45990.952397569446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45990.952397569446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45990.952397569446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45990.952397569446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45990.952397569446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45990.952397569446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45990.952397569446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45990.952397569446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45990.952397569446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45990.952397569446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45990.952397569446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45990.952397569446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45990.952397569446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45990.952397569446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45990.952397569446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45990.952397569446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45990.952397569446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45990.952397569446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45990.952397569446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45990.952397569446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45990.952397569446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45990.952397569446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45990.952397569446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45990.952397569446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45990.952397569446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45990.952397569446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45990.952397569446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45990.952397569446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45990.952397569446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45990.952397569446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45990.952397569446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45990.952397569446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45990.952397569446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45990.952397569446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45990.952397569446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45990.952397569446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45990.952397569446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45990.952397569446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45990.952397569446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45990.952397569446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45990.952397569446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45990.952397569446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45990.952397569446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45990.952397569446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45990.952397569446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45990.952397569446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45990.952397569446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45990.952397569446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45990.952397569446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45990.952397569446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45990.952397569446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45990.952397569446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45990.952397569446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45990.952397569446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45990.952397569446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45990.952397569446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45990.952397569446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45990.952397569446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45990.952397569446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45990.952397569446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45990.952397569446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45990.952397569446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45990.952397569446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45990.952397569446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45990.952397569446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45990.952397569446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45990.952397569446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45990.952397569446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45990.952397569446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45990.952397569446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45990.952397569446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45990.952397569446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45990.952397569446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45990.952397569446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45990.952397569446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45990.952397569446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45990.952397569446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45990.952397569446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45990.952397569446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45990.952397569446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45990.952397569446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45990.952397569446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45990.952397569446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45990.952397569446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45990.952397569446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45990.952397569446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45990.952397569446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45990.952397569446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45990.952397569446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45990.952397569446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45990.952397569446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45990.952397569446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45990.952397569446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45990.952397569446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45990.952397569446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45990.952397569446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45990.952397569446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45990.952397569446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45990.952397569446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45990.952397569446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45990.952397569446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45990.952397569446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45990.952397569446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45990.952397569446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45990.952397569446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45990.952397569446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45990.952397569446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45990.952397569446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45990.952397569446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45990.952397569446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45990.952397569446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45990.952397569446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45990.952397569446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45990.952397569446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45990.952397569446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45990.952397569446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45990.952397569446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45990.952397569446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45990.952397569446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45990.952397569446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45990.952397569446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45990.952397569446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45990.952397569446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45990.952397569446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45990.952397569446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45990.952397569446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45990.952397569446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45990.952397569446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45990.952397569446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45990.952397569446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45990.952397569446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45990.952397569446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45990.952397569446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45990.952397569446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45990.952397569446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45990.952397569446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45990.952397569446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45990.952397569446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45990.952397569446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45990.952397569446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45990.952397569446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45990.952397569446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45990.952397569446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45990.952397569446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45990.952397569446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45990.952397569446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45990.952397569446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45990.952397569446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45990.952397569446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45990.952397569446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45990.952397569446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45990.952397569446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45990.952397569446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45990.952397569446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45990.952397569446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45990.952397569446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45990.952397569446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45990.952397569446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45990.952397569446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45990.952397569446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45990.952397569446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45990.952397569446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45990.952397569446</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287.47167997685028</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45990.952397453701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45990.952397453701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45990.952397453701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45990.952397453701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45990.952397453701</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45990.952397453701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45990.952397453701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45990.952397453701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45990.952397453701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45990.952397453701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45990.952397453701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45990.952397453701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45990.952397453701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45990.952397453701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45990.952397453701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45990.952397453701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45990.952397453701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45990.952397453701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45990.952397453701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45990.952397453701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45990.952397453701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45990.952397453701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45990.952397453701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45990.952397453701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45990.952397453701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45990.952397453701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45990.952397453701</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45990.952397453701</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45990.952397453701</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45990.952397453701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45990.952397453701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45990.952397453701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45990.952397453701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45990.952397453701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45990.952397453701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45990.952397453701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45990.952397453701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45990.952397453701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45990.952397453701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45990.952397453701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45990.952397453701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45990.952397453701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45990.952397453701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45990.952397453701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45990.952397453701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45990.952397453701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45990.952397453701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45990.952397453701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45990.952397453701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45990.952397453701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45990.952397453701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45990.952397453701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45990.952397453701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45990.952397453701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45990.952397453701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45990.952397453701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45990.952397453701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45990.952397453701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45990.952397453701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45990.952397453701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45990.952397453701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45990.952397453701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45990.952397453701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45990.952397453701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45990.952397453701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45990.952397453701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45990.952397453701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45990.952397453701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45990.952397453701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45990.952397453701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45990.952397453701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45990.952397453701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45990.952397453701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45990.952397453701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45990.952397453701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45990.952397453701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45990.952397453701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45990.952397453701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45990.952397453701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45990.952397453701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45990.952397453701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45990.952397453701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45990.952397453701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45990.952397453701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45990.952397453701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45990.952397453701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45990.952397453701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45990.952397453701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45990.952397453701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45990.952397453701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45990.952397453701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45990.952397453701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45990.952397453701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45990.952397453701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45990.952397453701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45990.952397453701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45990.952397453701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45990.952397453701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45990.952397453701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45990.952397453701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45990.952397453701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45990.952397453701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45990.952397453701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45990.952397453701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45990.952397453701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45990.952397453701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45990.952397453701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45990.952397453701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45990.952397453701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45990.952397453701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45990.952397453701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45990.952397453701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45990.952397453701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45990.952397453701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45990.952397453701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45990.952397453701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45990.952397453701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45990.952397453701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45990.952397453701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45990.952397453701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45990.952397453701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45990.952397453701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45990.952397453701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45990.952397453701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45990.952397453701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45990.952397453701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45990.952397453701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45990.952397453701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45990.952397453701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45990.952397453701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45990.952397453701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45990.952397453701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45990.952397453701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45990.952397453701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45990.952397453701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45990.952397453701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45990.952397453701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45990.952397453701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45990.952397453701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45990.952397453701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45990.952397453701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45990.952397453701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45990.952397453701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45990.952397453701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45990.952397453701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45990.952397453701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45990.952397453701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45990.952397453701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45990.952397453701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45990.952397453701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45990.952397453701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45990.952397453701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45990.952397453701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45990.952397453701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45990.952397453701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45990.952397453701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45990.952397453701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45990.952397453701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45990.952397453701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45990.952397453701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45990.952397453701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45990.952397453701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45990.952397453701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45990.952397453701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45990.952397453701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45990.952397453701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45990.952397453701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45990.952397453701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45990.952397453701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45990.952397453701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45990.952397453701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45990.952397453701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45990.952397453701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45990.952397453701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45990.952397453701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45990.952397453701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45990.952397453701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45990.952397453701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45990.952397453701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45990.952397453701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45990.952397453701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45990.952397453701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45990.952397453701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45990.952397453701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45990.952397453701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45990.952397453701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45990.952397453701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45990.952397453701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45990.952397453701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45990.952397453701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45990.952397453701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45990.952397453701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45990.952397453701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45990.952397453701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45990.952397453701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45990.952397453701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45990.952397453701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45990.952397453701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45990.952397453701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45990.952397453701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45990.952397453701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45990.952397453701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45990.952397453701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45990.952397453701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45990.952397453701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45990.952397453701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45990.952397453701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45990.952397453701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45990.952397453701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45990.952397453701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45990.952397453701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45990.952397453701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45990.952397453701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45990.952397453701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45990.952397453701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45990.952397453701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45990.952397453701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45990.952397453701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45990.952397453701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45990.952397453701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45990.952397453701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45990.952397453701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45990.952397453701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45990.952397453701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45990.952397453701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45990.952397453701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45990.952397453701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45990.952397453701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45990.952397453701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45990.952397453701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45990.952397453701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45990.952397453701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45990.952397453701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45990.952397453701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45990.952397453701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45990.952397453701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45990.952397453701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45990.952397453701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45990.952397453701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45990.952397453701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45990.952397453701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45990.952397453701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45990.952397453701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45990.952397453701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45990.952397453701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45990.952397453701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45990.952397453701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45990.952397453701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45990.952397453701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45990.952397569446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45990.952397569446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45990.952397569446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45990.952397569446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45990.952397569446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45990.952397569446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45990.952397569446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45990.952397569446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45990.952397569446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45990.952397569446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45990.952397569446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45990.952397569446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45990.952397569446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45990.952397569446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45990.952397569446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45990.952397569446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45990.952397569446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45990.952397569446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45990.952397569446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45990.952397569446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45990.952397569446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45990.952397569446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45990.952397569446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45990.952397569446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45990.952397569446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45990.952397569446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45990.952397569446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45990.952397569446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45990.952397569446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45990.952397569446</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6" sqref="D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99.120337384258164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64.763520254629839</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42.291286458334071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9.5790988425869728</v>
      </c>
      <c r="H5" s="139">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106"/>
      <c r="E6" s="37"/>
      <c r="F6" s="38"/>
      <c r="G6" s="138">
        <f ca="1">IFERROR(NOW()-F6,"")</f>
        <v>45990.952397453701</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ca="1">IFERROR(NOW()-F7,"")</f>
        <v>45990.952397453701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45990.952397453701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45990.952397453701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45990.952397453701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45990.952397453701</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45990.952397453701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45990.952397453701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45990.952397453701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45990.952397453701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45990.952397453701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45990.952397453701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45990.952397453701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45990.952397453701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45990.952397453701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45990.952397453701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45990.952397453701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45990.952397453701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45990.952397453701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45990.952397453701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45990.952397453701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45990.952397453701</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K7" sqref="K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45990.952397453701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45990.952397453701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45990.952397453701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45990.952397453701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45990.952397453701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45990.952397453701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45990.952397453701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45990.952397453701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45990.952397453701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45990.952397453701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45990.952397453701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45990.952397453701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45990.952397453701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45990.952397453701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45990.952397453701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45990.952397453701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45990.952397453701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45990.952397453701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45990.952397453701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45990.952397453701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45990.952397453701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45990.952397453701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45990.952397453701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45990.952397453701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45990.952397453701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45990.952397453701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45990.952397453701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45990.952397453701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45990.952397453701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45990.952397453701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45990.952397453701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45990.952397453701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45990.952397453701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45990.952397453701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45990.952397453701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45990.952397453701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45990.952397453701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45990.952397453701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45990.952397453701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45990.952397453701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45990.952397453701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45990.952397453701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45990.952397453701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45990.952397453701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45990.952397453701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45990.952397453701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45990.952397453701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45990.952397453701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45990.952397453701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45990.952397453701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45990.952397453701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45990.952397453701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45990.952397453701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45990.952397453701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45990.952397453701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45990.952397453701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45990.952397453701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45990.952397453701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45990.952397453701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45990.952397453701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45990.952397453701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45990.952397453701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45990.952397453701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45990.952397453701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45990.952397453701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45990.952397453701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45990.952397453701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45990.952397453701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45990.952397453701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45990.952397453701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45990.952397453701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45990.952397453701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45990.952397453701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45990.952397453701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45990.952397453701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45990.952397453701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45990.952397453701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45990.952397453701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45990.952397453701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45990.952397453701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45990.952397453701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45990.952397453701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45990.952397453701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45990.952397453701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45990.952397453701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45990.952397453701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45990.952397453701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45990.952397453701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45990.952397453701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45990.952397453701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45990.952397453701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45990.952397453701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45990.952397453701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45990.952397453701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45990.952397453701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45990.952397453701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45990.952397453701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45990.952397453701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45990.952397453701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45990.952397453701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45990.952397453701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45990.952397453701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45990.952397453701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45990.952397453701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45990.952397453701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45990.952397453701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45990.952397453701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45990.952397453701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45990.952397453701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45990.952397453701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45990.952397453701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45990.952397453701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45990.952397453701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45990.952397453701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45990.952397453701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45990.952397453701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45990.952397453701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45990.952397453701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45990.952397453701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45990.952397453701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45990.952397453701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45990.952397453701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45990.952397453701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45990.952397453701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45990.952397453701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45990.952397453701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45990.952397453701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45990.952397453701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45990.952397453701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45990.952397453701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45990.952397453701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45990.952397453701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45990.952397453701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45990.952397453701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45990.952397453701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45990.952397453701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45990.952397453701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45990.952397453701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45990.952397453701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45990.952397453701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45990.952397453701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45990.952397453701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45990.952397453701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45990.952397453701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45990.952397453701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45990.952397453701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45990.952397453701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45990.952397453701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45990.952397453701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45990.952397453701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45990.952397453701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45990.952397453701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45990.952397453701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45990.952397453701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45990.952397453701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45990.952397453701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45990.952397453701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45990.952397453701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45990.952397453701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45990.952397453701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45990.952397453701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45990.952397453701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45990.952397453701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45990.952397453701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45990.952397453701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45990.952397453701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45990.952397453701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45990.952397453701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45990.952397453701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45990.952397453701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45990.952397453701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45990.952397453701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45990.952397453701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45990.952397453701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45990.952397453701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45990.952397453701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45990.952397453701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45990.952397453701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45990.952397453701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45990.952397453701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45990.952397453701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45990.952397453701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45990.952397453701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45990.952397453701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45990.952397453701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45990.952397453701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45990.952397453701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45990.952397453701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45990.952397453701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45990.952397453701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45990.952397453701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45990.952397453701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45990.952397453701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45990.952397453701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45990.952397453701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45990.952397453701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45990.952397453701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45990.952397453701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45990.952397453701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45990.952397453701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45990.952397453701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45990.952397453701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45990.952397453701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45990.952397453701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45990.952397453701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45990.952397453701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45990.952397453701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45990.952397453701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45990.952397453701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45990.952397453701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45990.952397453701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45990.952397453701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45990.952397453701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45990.952397453701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45990.952397453701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45990.952397453701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45990.952397453701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45990.952397453701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45990.952397453701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45990.952397453701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45990.952397453701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45990.952397453701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45990.952397453701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45990.952397453701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45990.952397453701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45990.952397453701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45990.952397453701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45990.952397453701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45990.952397453701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45990.952397453701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45990.952397453701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45990.952397453701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45990.952397453701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45990.952397453701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45990.952397453701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45990.952397453701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45990.952397453701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45990.952397453701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45990.952397453701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45990.952397453701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45990.952397453701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45990.952397453701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45990.952397453701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45990.952397453701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45990.952397453701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45990.952397453701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45990.952397453701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45990.952397453701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45990.952397453701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45990.952397453701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45990.952397453701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45990.952397453701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45990.952397453701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45990.952397453701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45990.952397453701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45990.952397453701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45990.952397453701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45990.952397453701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45990.952397453701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45990.952397453701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45990.952397453701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45990.952397453701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45990.952397453701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45990.952397453701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45990.952397453701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45990.952397453701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45990.952397453701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45990.952397453701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45990.952397453701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45990.952397453701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45990.952397453701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45990.952397453701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45990.952397453701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45990.952397453701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45990.952397453701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45990.952397453701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45990.952397453701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45990.952397453701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45990.952397453701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45990.952397453701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45990.952397453701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45990.952397453701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45990.952397453701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45990.952397453701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45990.952397453701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45990.952397453701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45990.952397453701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45990.952397453701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45990.952397453701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45990.952397453701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45990.952397453701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45990.952397453701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45990.952397453701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45990.952397453701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45990.952397453701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45990.952397453701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45990.952397453701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45990.952397453701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45990.952397453701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45990.952397453701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45990.952397453701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45990.952397453701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45990.952397453701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45990.952397453701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45990.952397453701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45990.952397453701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45990.952397453701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45990.952397453701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45990.952397453701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45990.952397453701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45990.952397453701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45990.952397453701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45990.952397453701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45990.952397453701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45990.952397453701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45990.952397453701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45990.952397453701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45990.952397453701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45990.952397453701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45990.952397453701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45990.952397453701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45990.952397453701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45990.952397453701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45990.952397453701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45990.952397453701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45990.952397453701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45990.952397453701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45990.952397453701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45990.952397453701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45990.952397453701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45990.952397453701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45990.952397453701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45990.952397453701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45990.952397453701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45990.952397453701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45990.952397453701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45990.952397453701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45990.952397453701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45990.952397453701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45990.952397453701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45990.952397453701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45990.952397453701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45990.952397453701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45990.952397453701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45990.952397453701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45990.952397453701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45990.952397453701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45990.952397453701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45990.952397453701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45990.952397453701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45990.952397453701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45990.952397453701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45990.952397453701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45990.952397453701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45990.952397453701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45990.952397453701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45990.952397453701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45990.952397453701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45990.952397453701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45990.952397453701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45990.952397453701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45990.952397453701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45990.952397453701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45990.952397453701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45990.952397453701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45990.952397453701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45990.952397453701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45990.952397453701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45990.952397453701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45990.952397453701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45990.952397453701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45990.952397453701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45990.952397453701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45990.952397453701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45990.952397453701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45990.952397453701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45990.952397453701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45990.952397453701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45990.952397453701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45990.952397453701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45990.952397453701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45990.952397453701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45990.952397453701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45990.952397453701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45990.952397453701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45990.952397453701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45990.952397453701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45990.952397453701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45990.952397453701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45990.952397453701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45990.952397453701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45990.952397453701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45990.952397453701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45990.952397453701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45990.952397453701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45990.952397453701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45990.952397453701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45990.952397453701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45990.952397453701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45990.952397453701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45990.952397453701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45990.952397453701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45990.952397453701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45990.952397453701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45990.952397453701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45990.952397453701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45990.952397453701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45990.952397453701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45990.952397453701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45990.952397453701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45990.952397453701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45990.952397453701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45990.952397453701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45990.952397453701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45990.952397453701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45990.952397453701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45990.952397453701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45990.952397453701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45990.952397453701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45990.952397453701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45990.952397453701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45990.952397453701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45990.952397453701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45990.952397453701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45990.952397453701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45990.952397453701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45990.952397453701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45990.952397453701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45990.952397453701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45990.952397453701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45990.952397453701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45990.952397453701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45990.952397453701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45990.952397453701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45990.952397453701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45990.952397453701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45990.952397453701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45990.952397453701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45990.952397453701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45990.952397453701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45990.952397453701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45990.952397453701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45990.952397453701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45990.952397453701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45990.952397453701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45990.952397453701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45990.952397453701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45990.952397453701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45990.952397453701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45990.952397453701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45990.952397453701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45990.952397453701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45990.952397453701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45990.952397453701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45990.952397453701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45990.952397453701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45990.952397453701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45990.952397453701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45990.952397453701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45990.952397453701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45990.952397453701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45990.952397453701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45990.952397453701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45990.952397453701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45990.952397453701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45990.952397453701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45990.952397453701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45990.952397453701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45990.952397453701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45990.952397453701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45990.952397453701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45990.952397453701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45990.952397453701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45990.952397453701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45990.952397453701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45990.952397453701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45990.952397453701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45990.952397453701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45990.952397453701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45990.952397453701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45990.952397453701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45990.952397453701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45990.952397453701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45990.952397453701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45990.952397453701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45990.952397453701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2025-11-29T19:53:02Z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